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460569" localSheetId="0">'0503738'!$B$24:$V$24</definedName>
    <definedName name="TR_30200312267_2388460570" localSheetId="0">'0503738'!$B$25:$V$25</definedName>
    <definedName name="TR_30200312267_2388460571" localSheetId="0">'0503738'!$B$26:$V$26</definedName>
    <definedName name="TR_30200312267_2388460572" localSheetId="0">'0503738'!$B$27:$V$27</definedName>
    <definedName name="TR_30200312267_2388460573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6" i="2"/>
  <c r="R65"/>
  <c r="Q65"/>
  <c r="Q55"/>
  <c r="Q51" s="1"/>
  <c r="R51"/>
  <c r="O51"/>
  <c r="N51"/>
  <c r="M51"/>
  <c r="L51"/>
  <c r="I51"/>
  <c r="R41"/>
  <c r="Q41"/>
  <c r="Q40" s="1"/>
  <c r="R40"/>
  <c r="P40"/>
  <c r="O40"/>
  <c r="N40"/>
  <c r="M40"/>
  <c r="L40"/>
  <c r="I40"/>
  <c r="T31"/>
  <c r="R31"/>
  <c r="R30" s="1"/>
  <c r="Q31"/>
  <c r="Q30"/>
  <c r="P30"/>
  <c r="O30"/>
  <c r="N30"/>
  <c r="N66" s="1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R23"/>
  <c r="R66" s="1"/>
  <c r="P23"/>
  <c r="P66" s="1"/>
  <c r="O23"/>
  <c r="O66" s="1"/>
  <c r="N23"/>
  <c r="M23"/>
  <c r="L23"/>
  <c r="L66" s="1"/>
  <c r="I23"/>
  <c r="I66" s="1"/>
  <c r="Q66" l="1"/>
</calcChain>
</file>

<file path=xl/sharedStrings.xml><?xml version="1.0" encoding="utf-8"?>
<sst xmlns="http://schemas.openxmlformats.org/spreadsheetml/2006/main" count="250" uniqueCount="152">
  <si>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</si>
  <si>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</si>
  <si>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</si>
  <si>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</si>
  <si>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</si>
  <si>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</si>
  <si>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</si>
  <si>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</si>
  <si>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</si>
  <si>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</si>
  <si>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</si>
  <si>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</si>
  <si>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</si>
  <si>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</si>
  <si>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</si>
  <si>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МБОУДПО (повышения квалификации) специалистов «Старооскольский городской институт усовершенствования учителей</t>
  </si>
  <si>
    <t>по ОКПО</t>
  </si>
  <si>
    <t>22236192</t>
  </si>
  <si>
    <t>01.01.2024</t>
  </si>
  <si>
    <t>rdt</t>
  </si>
  <si>
    <t>Обособленное подразделение</t>
  </si>
  <si>
    <t>rod</t>
  </si>
  <si>
    <t>Учредитель</t>
  </si>
  <si>
    <t>Администрация Старооскольского городского округа Белгородской области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</si>
  <si>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</si>
  <si>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</si>
  <si>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</si>
  <si>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</si>
  <si>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</si>
  <si>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</si>
  <si>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</si>
  <si>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</si>
  <si>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Глава по БК</t>
  </si>
  <si>
    <t>871</t>
  </si>
  <si>
    <t>3128016320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</si>
  <si>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</si>
  <si>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</si>
  <si>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</si>
  <si>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</si>
  <si>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</si>
  <si>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</si>
  <si>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</si>
  <si>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</si>
  <si>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</si>
  <si>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</si>
  <si>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</si>
  <si>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</si>
  <si>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</si>
  <si>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</si>
  <si>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</si>
  <si>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</si>
  <si>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</si>
  <si>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</si>
  <si>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</si>
  <si>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</si>
  <si>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</si>
  <si>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</si>
  <si>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</si>
  <si>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</si>
  <si>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</si>
  <si>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</si>
  <si>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</si>
  <si>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</si>
  <si>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</si>
  <si>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</si>
  <si>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</si>
  <si>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</si>
  <si>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</si>
  <si>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</si>
  <si>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</si>
  <si>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</si>
  <si>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</si>
  <si>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</si>
  <si>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</si>
  <si>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</si>
  <si>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</si>
  <si>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</si>
  <si>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</si>
  <si>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</si>
  <si>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</si>
  <si>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</si>
  <si>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</si>
  <si>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</si>
  <si>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</si>
  <si>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</si>
  <si>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</si>
  <si>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</si>
  <si>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</si>
  <si>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</si>
  <si>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</si>
  <si>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</si>
  <si>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</si>
  <si>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</si>
  <si>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</si>
  <si>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</si>
  <si>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</si>
  <si>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</si>
  <si>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</si>
  <si>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</si>
  <si>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</si>
  <si>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</si>
  <si>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</si>
  <si>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</si>
  <si>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</si>
  <si>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</si>
  <si>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</si>
  <si>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</si>
  <si>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</si>
  <si>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</si>
  <si>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</si>
  <si>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</si>
  <si>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</si>
  <si>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</si>
  <si>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</si>
  <si>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</si>
  <si>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</si>
  <si>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</si>
  <si>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</si>
  <si>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Куропаткина А.Н.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</si>
  <si>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</si>
  <si>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</si>
  <si>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</si>
  <si>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</si>
  <si>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</si>
  <si>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</si>
  <si>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</si>
  <si>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</si>
  <si>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</si>
  <si>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</si>
  <si>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</si>
  <si>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</si>
  <si>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</si>
  <si>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</si>
  <si>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</si>
  <si>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</si>
  <si>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</si>
  <si>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</si>
  <si>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</si>
  <si>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</si>
  <si>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</si>
  <si>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</si>
  <si>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</si>
  <si>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МБУ ДПО «Старооскольский центр развития образования»</t>
  </si>
  <si>
    <t>Старооскольский городской округ</t>
  </si>
  <si>
    <t>МКУ "ЦБО и РО", ОГРН 1133128005240, ИНН 3128096252, 
КПП 312801001, г.Старый Оскол, ул.Комсомольская,43</t>
  </si>
  <si>
    <t>Солодовченко Н.В.</t>
  </si>
  <si>
    <t>и.о.директора</t>
  </si>
  <si>
    <t>Чайка Е.В.</t>
  </si>
  <si>
    <t>главный специалист</t>
  </si>
  <si>
    <t>Черкашина С.Ю.</t>
  </si>
  <si>
    <t>39-51-65</t>
  </si>
  <si>
    <t>"_31_"    __января__  2024 ___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</si>
</sst>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498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5" workbookViewId="0">
      <selection activeCell="L77" sqref="L77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9" t="s">
        <v>14</v>
      </c>
      <c r="C7" s="253"/>
      <c r="D7" s="253"/>
      <c r="E7" s="253"/>
      <c r="F7" s="24"/>
      <c r="G7" s="13"/>
      <c r="H7" s="252" t="s">
        <v>142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143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23</v>
      </c>
      <c r="I11" s="252"/>
      <c r="J11" s="252"/>
      <c r="K11" s="252"/>
      <c r="L11" s="252"/>
      <c r="M11" s="252"/>
      <c r="N11" s="252"/>
      <c r="O11" s="252"/>
      <c r="P11" s="21"/>
      <c r="Q11" s="22" t="s">
        <v>32</v>
      </c>
      <c r="R11" s="26" t="s">
        <v>33</v>
      </c>
      <c r="S11" s="7" t="s">
        <v>34</v>
      </c>
      <c r="T11" s="7" t="s">
        <v>35</v>
      </c>
      <c r="U11" s="27" t="s">
        <v>23</v>
      </c>
    </row>
    <row r="12" spans="2:21">
      <c r="B12" s="249" t="s">
        <v>36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37</v>
      </c>
      <c r="T12" s="7" t="s">
        <v>38</v>
      </c>
      <c r="U12" s="7"/>
    </row>
    <row r="13" spans="2:21" ht="15" customHeight="1">
      <c r="B13" s="249" t="s">
        <v>39</v>
      </c>
      <c r="C13" s="249"/>
      <c r="D13" s="249"/>
      <c r="E13" s="249"/>
      <c r="F13" s="12"/>
      <c r="G13" s="28"/>
      <c r="H13" s="252" t="s">
        <v>40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41</v>
      </c>
      <c r="U13" s="7"/>
    </row>
    <row r="14" spans="2:21" ht="12.75" customHeight="1">
      <c r="B14" s="249" t="s">
        <v>42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43</v>
      </c>
      <c r="T14" s="7" t="s">
        <v>44</v>
      </c>
      <c r="U14" s="7"/>
    </row>
    <row r="15" spans="2:21" ht="12.75" customHeight="1" thickBot="1">
      <c r="B15" s="249" t="s">
        <v>45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46</v>
      </c>
      <c r="R15" s="36" t="s">
        <v>47</v>
      </c>
      <c r="S15" s="7"/>
      <c r="T15" s="7" t="s">
        <v>48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49</v>
      </c>
      <c r="U16" s="39"/>
    </row>
    <row r="17" spans="2:22" ht="15" customHeight="1">
      <c r="B17" s="181" t="s">
        <v>50</v>
      </c>
      <c r="C17" s="200" t="s">
        <v>51</v>
      </c>
      <c r="D17" s="192" t="s">
        <v>52</v>
      </c>
      <c r="E17" s="219"/>
      <c r="F17" s="219"/>
      <c r="G17" s="219"/>
      <c r="H17" s="197"/>
      <c r="I17" s="192" t="s">
        <v>53</v>
      </c>
      <c r="J17" s="219"/>
      <c r="K17" s="197"/>
      <c r="L17" s="179" t="s">
        <v>54</v>
      </c>
      <c r="M17" s="180"/>
      <c r="N17" s="180"/>
      <c r="O17" s="181"/>
      <c r="P17" s="190" t="s">
        <v>55</v>
      </c>
      <c r="Q17" s="179" t="s">
        <v>56</v>
      </c>
      <c r="R17" s="180"/>
      <c r="S17" s="7"/>
      <c r="T17" s="39" t="s">
        <v>57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58</v>
      </c>
      <c r="M18" s="195" t="s">
        <v>59</v>
      </c>
      <c r="N18" s="196"/>
      <c r="O18" s="197" t="s">
        <v>60</v>
      </c>
      <c r="P18" s="191"/>
      <c r="Q18" s="200" t="s">
        <v>61</v>
      </c>
      <c r="R18" s="192" t="s">
        <v>62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63</v>
      </c>
      <c r="N19" s="200" t="s">
        <v>64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65</v>
      </c>
      <c r="C22" s="42" t="s">
        <v>66</v>
      </c>
      <c r="D22" s="243" t="s">
        <v>26</v>
      </c>
      <c r="E22" s="244"/>
      <c r="F22" s="244"/>
      <c r="G22" s="244"/>
      <c r="H22" s="245"/>
      <c r="I22" s="179" t="s">
        <v>67</v>
      </c>
      <c r="J22" s="180"/>
      <c r="K22" s="181"/>
      <c r="L22" s="43" t="s">
        <v>7</v>
      </c>
      <c r="M22" s="44" t="s">
        <v>68</v>
      </c>
      <c r="N22" s="45" t="s">
        <v>69</v>
      </c>
      <c r="O22" s="44" t="s">
        <v>70</v>
      </c>
      <c r="P22" s="46" t="s">
        <v>71</v>
      </c>
      <c r="Q22" s="44" t="s">
        <v>72</v>
      </c>
      <c r="R22" s="47" t="s">
        <v>73</v>
      </c>
      <c r="S22" s="40"/>
      <c r="T22" s="40"/>
      <c r="U22" s="40"/>
      <c r="V22" s="48"/>
    </row>
    <row r="23" spans="2:22" ht="45.75">
      <c r="B23" s="49" t="s">
        <v>74</v>
      </c>
      <c r="C23" s="50" t="s">
        <v>75</v>
      </c>
      <c r="D23" s="182" t="s">
        <v>76</v>
      </c>
      <c r="E23" s="183"/>
      <c r="F23" s="183"/>
      <c r="G23" s="183"/>
      <c r="H23" s="184"/>
      <c r="I23" s="246">
        <f>SUM(I24:I29)</f>
        <v>4639130.4400000004</v>
      </c>
      <c r="J23" s="247"/>
      <c r="K23" s="248"/>
      <c r="L23" s="51">
        <f t="shared" ref="L23:R23" si="0">SUM(L24:L29)</f>
        <v>0</v>
      </c>
      <c r="M23" s="52">
        <f t="shared" si="0"/>
        <v>4106916.69</v>
      </c>
      <c r="N23" s="53">
        <f t="shared" si="0"/>
        <v>0</v>
      </c>
      <c r="O23" s="52">
        <f t="shared" si="0"/>
        <v>4106916.69</v>
      </c>
      <c r="P23" s="52">
        <f t="shared" si="0"/>
        <v>4106916.69</v>
      </c>
      <c r="Q23" s="52">
        <f t="shared" si="0"/>
        <v>0</v>
      </c>
      <c r="R23" s="54">
        <f t="shared" si="0"/>
        <v>0</v>
      </c>
      <c r="S23" s="3" t="s">
        <v>77</v>
      </c>
      <c r="T23" s="3" t="s">
        <v>78</v>
      </c>
      <c r="U23" s="3"/>
      <c r="V23" s="48"/>
    </row>
    <row r="24" spans="2:22">
      <c r="B24" s="55" t="s">
        <v>79</v>
      </c>
      <c r="C24" s="56" t="s">
        <v>75</v>
      </c>
      <c r="D24" s="57"/>
      <c r="E24" s="58"/>
      <c r="F24" s="58"/>
      <c r="G24" s="58"/>
      <c r="H24" s="59" t="s">
        <v>80</v>
      </c>
      <c r="I24" s="234">
        <v>593080</v>
      </c>
      <c r="J24" s="235"/>
      <c r="K24" s="236"/>
      <c r="L24" s="60">
        <v>0</v>
      </c>
      <c r="M24" s="60">
        <v>593080</v>
      </c>
      <c r="N24" s="61">
        <v>0</v>
      </c>
      <c r="O24" s="62">
        <v>593080</v>
      </c>
      <c r="P24" s="60">
        <v>593080</v>
      </c>
      <c r="Q24" s="63">
        <f>M24-P24</f>
        <v>0</v>
      </c>
      <c r="R24" s="64">
        <f>O24-P24</f>
        <v>0</v>
      </c>
      <c r="S24" s="40" t="s">
        <v>81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82</v>
      </c>
      <c r="C25" s="56" t="s">
        <v>75</v>
      </c>
      <c r="D25" s="57"/>
      <c r="E25" s="58"/>
      <c r="F25" s="58"/>
      <c r="G25" s="58"/>
      <c r="H25" s="59" t="s">
        <v>83</v>
      </c>
      <c r="I25" s="234">
        <v>62484.4</v>
      </c>
      <c r="J25" s="235"/>
      <c r="K25" s="236"/>
      <c r="L25" s="60">
        <v>0</v>
      </c>
      <c r="M25" s="60">
        <v>62484.4</v>
      </c>
      <c r="N25" s="61">
        <v>0</v>
      </c>
      <c r="O25" s="62">
        <v>62484.4</v>
      </c>
      <c r="P25" s="60">
        <v>62484.4</v>
      </c>
      <c r="Q25" s="63">
        <f t="shared" ref="Q25:Q28" si="1">M25-P25</f>
        <v>0</v>
      </c>
      <c r="R25" s="64">
        <f t="shared" ref="R25:R28" si="2">O25-P25</f>
        <v>0</v>
      </c>
      <c r="S25" s="40" t="s">
        <v>81</v>
      </c>
      <c r="T25" s="65" t="str">
        <f t="shared" ref="T25:T28" si="3">D25&amp;E25&amp;F25&amp;G25&amp;IF(H25="","000",H25)</f>
        <v>112</v>
      </c>
      <c r="U25" s="65"/>
      <c r="V25" s="48"/>
    </row>
    <row r="26" spans="2:22" ht="57">
      <c r="B26" s="55" t="s">
        <v>84</v>
      </c>
      <c r="C26" s="56" t="s">
        <v>75</v>
      </c>
      <c r="D26" s="57"/>
      <c r="E26" s="58"/>
      <c r="F26" s="58"/>
      <c r="G26" s="58"/>
      <c r="H26" s="59" t="s">
        <v>85</v>
      </c>
      <c r="I26" s="234">
        <v>179110.16</v>
      </c>
      <c r="J26" s="235"/>
      <c r="K26" s="236"/>
      <c r="L26" s="60">
        <v>0</v>
      </c>
      <c r="M26" s="60">
        <v>179110.16</v>
      </c>
      <c r="N26" s="61">
        <v>0</v>
      </c>
      <c r="O26" s="62">
        <v>179110.16</v>
      </c>
      <c r="P26" s="60">
        <v>179110.16</v>
      </c>
      <c r="Q26" s="63">
        <f t="shared" si="1"/>
        <v>0</v>
      </c>
      <c r="R26" s="64">
        <f t="shared" si="2"/>
        <v>0</v>
      </c>
      <c r="S26" s="40" t="s">
        <v>81</v>
      </c>
      <c r="T26" s="65" t="str">
        <f t="shared" si="3"/>
        <v>119</v>
      </c>
      <c r="U26" s="65"/>
      <c r="V26" s="48"/>
    </row>
    <row r="27" spans="2:22" ht="23.25">
      <c r="B27" s="55" t="s">
        <v>86</v>
      </c>
      <c r="C27" s="56" t="s">
        <v>75</v>
      </c>
      <c r="D27" s="57"/>
      <c r="E27" s="58"/>
      <c r="F27" s="58"/>
      <c r="G27" s="58"/>
      <c r="H27" s="59" t="s">
        <v>87</v>
      </c>
      <c r="I27" s="234">
        <v>3776929.75</v>
      </c>
      <c r="J27" s="235"/>
      <c r="K27" s="236"/>
      <c r="L27" s="60">
        <v>0</v>
      </c>
      <c r="M27" s="60">
        <v>3244716</v>
      </c>
      <c r="N27" s="61">
        <v>0</v>
      </c>
      <c r="O27" s="62">
        <v>3244716</v>
      </c>
      <c r="P27" s="60">
        <v>3244716</v>
      </c>
      <c r="Q27" s="63">
        <f t="shared" si="1"/>
        <v>0</v>
      </c>
      <c r="R27" s="64">
        <f t="shared" si="2"/>
        <v>0</v>
      </c>
      <c r="S27" s="40" t="s">
        <v>81</v>
      </c>
      <c r="T27" s="65" t="str">
        <f t="shared" si="3"/>
        <v>244</v>
      </c>
      <c r="U27" s="65"/>
      <c r="V27" s="48"/>
    </row>
    <row r="28" spans="2:22">
      <c r="B28" s="55" t="s">
        <v>88</v>
      </c>
      <c r="C28" s="56" t="s">
        <v>75</v>
      </c>
      <c r="D28" s="57"/>
      <c r="E28" s="58"/>
      <c r="F28" s="58"/>
      <c r="G28" s="58"/>
      <c r="H28" s="59" t="s">
        <v>89</v>
      </c>
      <c r="I28" s="234">
        <v>27526.13</v>
      </c>
      <c r="J28" s="235"/>
      <c r="K28" s="236"/>
      <c r="L28" s="60">
        <v>0</v>
      </c>
      <c r="M28" s="60">
        <v>27526.13</v>
      </c>
      <c r="N28" s="61">
        <v>0</v>
      </c>
      <c r="O28" s="62">
        <v>27526.13</v>
      </c>
      <c r="P28" s="60">
        <v>27526.13</v>
      </c>
      <c r="Q28" s="63">
        <f t="shared" si="1"/>
        <v>0</v>
      </c>
      <c r="R28" s="64">
        <f t="shared" si="2"/>
        <v>0</v>
      </c>
      <c r="S28" s="40" t="s">
        <v>81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7"/>
      <c r="J29" s="238"/>
      <c r="K29" s="239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90</v>
      </c>
      <c r="C30" s="74" t="s">
        <v>91</v>
      </c>
      <c r="D30" s="205" t="s">
        <v>76</v>
      </c>
      <c r="E30" s="206"/>
      <c r="F30" s="206"/>
      <c r="G30" s="206"/>
      <c r="H30" s="207"/>
      <c r="I30" s="240">
        <f t="shared" ref="I30:R30" si="4">SUM(I31:I32)</f>
        <v>0</v>
      </c>
      <c r="J30" s="241">
        <f t="shared" si="4"/>
        <v>0</v>
      </c>
      <c r="K30" s="242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91</v>
      </c>
      <c r="D31" s="81"/>
      <c r="E31" s="82"/>
      <c r="F31" s="82"/>
      <c r="G31" s="82"/>
      <c r="H31" s="83"/>
      <c r="I31" s="228"/>
      <c r="J31" s="229"/>
      <c r="K31" s="230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1"/>
      <c r="J32" s="232"/>
      <c r="K32" s="233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92</v>
      </c>
      <c r="S33" s="48"/>
      <c r="T33" s="48"/>
      <c r="U33" s="48"/>
      <c r="V33" s="48"/>
    </row>
    <row r="34" spans="2:22" ht="15" customHeight="1">
      <c r="B34" s="181" t="s">
        <v>50</v>
      </c>
      <c r="C34" s="200" t="s">
        <v>51</v>
      </c>
      <c r="D34" s="192" t="s">
        <v>93</v>
      </c>
      <c r="E34" s="219"/>
      <c r="F34" s="219"/>
      <c r="G34" s="219"/>
      <c r="H34" s="197"/>
      <c r="I34" s="192" t="s">
        <v>94</v>
      </c>
      <c r="J34" s="219"/>
      <c r="K34" s="197"/>
      <c r="L34" s="179" t="s">
        <v>54</v>
      </c>
      <c r="M34" s="180"/>
      <c r="N34" s="180"/>
      <c r="O34" s="181"/>
      <c r="P34" s="190" t="s">
        <v>55</v>
      </c>
      <c r="Q34" s="179" t="s">
        <v>56</v>
      </c>
      <c r="R34" s="180"/>
      <c r="S34" s="48"/>
      <c r="T34" s="48"/>
      <c r="U34" s="48"/>
      <c r="V34" s="48"/>
    </row>
    <row r="35" spans="2:22">
      <c r="B35" s="217"/>
      <c r="C35" s="201"/>
      <c r="D35" s="193"/>
      <c r="E35" s="220"/>
      <c r="F35" s="220"/>
      <c r="G35" s="220"/>
      <c r="H35" s="198"/>
      <c r="I35" s="193"/>
      <c r="J35" s="220"/>
      <c r="K35" s="198"/>
      <c r="L35" s="192" t="s">
        <v>58</v>
      </c>
      <c r="M35" s="195" t="s">
        <v>59</v>
      </c>
      <c r="N35" s="196"/>
      <c r="O35" s="197" t="s">
        <v>60</v>
      </c>
      <c r="P35" s="191"/>
      <c r="Q35" s="200" t="s">
        <v>61</v>
      </c>
      <c r="R35" s="192" t="s">
        <v>62</v>
      </c>
      <c r="S35" s="48"/>
      <c r="T35" s="48"/>
      <c r="U35" s="48"/>
      <c r="V35" s="48"/>
    </row>
    <row r="36" spans="2:22">
      <c r="B36" s="217"/>
      <c r="C36" s="201"/>
      <c r="D36" s="193"/>
      <c r="E36" s="220"/>
      <c r="F36" s="220"/>
      <c r="G36" s="220"/>
      <c r="H36" s="198"/>
      <c r="I36" s="193"/>
      <c r="J36" s="220"/>
      <c r="K36" s="198"/>
      <c r="L36" s="193"/>
      <c r="M36" s="200" t="s">
        <v>63</v>
      </c>
      <c r="N36" s="200" t="s">
        <v>64</v>
      </c>
      <c r="O36" s="198"/>
      <c r="P36" s="191"/>
      <c r="Q36" s="201"/>
      <c r="R36" s="202"/>
      <c r="S36" s="48"/>
      <c r="T36" s="48"/>
      <c r="U36" s="48"/>
      <c r="V36" s="48"/>
    </row>
    <row r="37" spans="2:22">
      <c r="B37" s="217"/>
      <c r="C37" s="201"/>
      <c r="D37" s="193"/>
      <c r="E37" s="220"/>
      <c r="F37" s="220"/>
      <c r="G37" s="220"/>
      <c r="H37" s="198"/>
      <c r="I37" s="193"/>
      <c r="J37" s="220"/>
      <c r="K37" s="198"/>
      <c r="L37" s="193"/>
      <c r="M37" s="201"/>
      <c r="N37" s="203"/>
      <c r="O37" s="198"/>
      <c r="P37" s="191"/>
      <c r="Q37" s="201"/>
      <c r="R37" s="202"/>
      <c r="S37" s="48"/>
      <c r="T37" s="48"/>
      <c r="U37" s="48"/>
      <c r="V37" s="48"/>
    </row>
    <row r="38" spans="2:22">
      <c r="B38" s="217"/>
      <c r="C38" s="218"/>
      <c r="D38" s="194"/>
      <c r="E38" s="221"/>
      <c r="F38" s="221"/>
      <c r="G38" s="221"/>
      <c r="H38" s="199"/>
      <c r="I38" s="194"/>
      <c r="J38" s="221"/>
      <c r="K38" s="199"/>
      <c r="L38" s="194"/>
      <c r="M38" s="201"/>
      <c r="N38" s="204"/>
      <c r="O38" s="199"/>
      <c r="P38" s="191"/>
      <c r="Q38" s="201"/>
      <c r="R38" s="202"/>
      <c r="S38" s="48"/>
      <c r="T38" s="48"/>
      <c r="U38" s="48"/>
      <c r="V38" s="48"/>
    </row>
    <row r="39" spans="2:22" ht="15.75" thickBot="1">
      <c r="B39" s="41" t="s">
        <v>65</v>
      </c>
      <c r="C39" s="44" t="s">
        <v>66</v>
      </c>
      <c r="D39" s="176" t="s">
        <v>26</v>
      </c>
      <c r="E39" s="177"/>
      <c r="F39" s="177"/>
      <c r="G39" s="177"/>
      <c r="H39" s="178"/>
      <c r="I39" s="179" t="s">
        <v>67</v>
      </c>
      <c r="J39" s="180"/>
      <c r="K39" s="181"/>
      <c r="L39" s="43" t="s">
        <v>7</v>
      </c>
      <c r="M39" s="44" t="s">
        <v>68</v>
      </c>
      <c r="N39" s="45" t="s">
        <v>69</v>
      </c>
      <c r="O39" s="44" t="s">
        <v>70</v>
      </c>
      <c r="P39" s="46" t="s">
        <v>71</v>
      </c>
      <c r="Q39" s="44" t="s">
        <v>72</v>
      </c>
      <c r="R39" s="47" t="s">
        <v>73</v>
      </c>
      <c r="S39" s="48"/>
      <c r="T39" s="48"/>
      <c r="U39" s="48"/>
      <c r="V39" s="48"/>
    </row>
    <row r="40" spans="2:22" ht="57">
      <c r="B40" s="103" t="s">
        <v>95</v>
      </c>
      <c r="C40" s="50" t="s">
        <v>96</v>
      </c>
      <c r="D40" s="182" t="s">
        <v>76</v>
      </c>
      <c r="E40" s="183"/>
      <c r="F40" s="183"/>
      <c r="G40" s="183"/>
      <c r="H40" s="184"/>
      <c r="I40" s="226">
        <f>I41+I65</f>
        <v>2358720</v>
      </c>
      <c r="J40" s="226"/>
      <c r="K40" s="226"/>
      <c r="L40" s="52">
        <f>L41+L65</f>
        <v>0</v>
      </c>
      <c r="M40" s="52">
        <f>M41+M65</f>
        <v>14470</v>
      </c>
      <c r="N40" s="52">
        <f>N41+N65</f>
        <v>0</v>
      </c>
      <c r="O40" s="52">
        <f>O41+O65</f>
        <v>14470</v>
      </c>
      <c r="P40" s="52">
        <f>P65</f>
        <v>0</v>
      </c>
      <c r="Q40" s="52">
        <f>Q41+Q65</f>
        <v>14470</v>
      </c>
      <c r="R40" s="54">
        <f>R41+R65</f>
        <v>14470</v>
      </c>
      <c r="S40" s="48"/>
      <c r="T40" s="48"/>
      <c r="U40" s="48"/>
      <c r="V40" s="48"/>
    </row>
    <row r="41" spans="2:22">
      <c r="B41" s="104" t="s">
        <v>97</v>
      </c>
      <c r="C41" s="74" t="s">
        <v>98</v>
      </c>
      <c r="D41" s="205"/>
      <c r="E41" s="206"/>
      <c r="F41" s="206"/>
      <c r="G41" s="206"/>
      <c r="H41" s="207"/>
      <c r="I41" s="227">
        <v>2358720</v>
      </c>
      <c r="J41" s="227"/>
      <c r="K41" s="227"/>
      <c r="L41" s="105">
        <v>0</v>
      </c>
      <c r="M41" s="105">
        <v>14470</v>
      </c>
      <c r="N41" s="105">
        <v>0</v>
      </c>
      <c r="O41" s="105">
        <v>14470</v>
      </c>
      <c r="P41" s="106" t="s">
        <v>76</v>
      </c>
      <c r="Q41" s="107">
        <f>M41</f>
        <v>14470</v>
      </c>
      <c r="R41" s="108">
        <f>O41</f>
        <v>14470</v>
      </c>
      <c r="S41" s="40"/>
      <c r="T41" s="65"/>
      <c r="U41" s="65"/>
      <c r="V41" s="48"/>
    </row>
    <row r="42" spans="2:22" ht="45.75">
      <c r="B42" s="109" t="s">
        <v>99</v>
      </c>
      <c r="C42" s="74" t="s">
        <v>100</v>
      </c>
      <c r="D42" s="205" t="s">
        <v>76</v>
      </c>
      <c r="E42" s="206"/>
      <c r="F42" s="206"/>
      <c r="G42" s="206"/>
      <c r="H42" s="207"/>
      <c r="I42" s="225">
        <v>0</v>
      </c>
      <c r="J42" s="225"/>
      <c r="K42" s="225"/>
      <c r="L42" s="110">
        <v>0</v>
      </c>
      <c r="M42" s="110">
        <v>0</v>
      </c>
      <c r="N42" s="110">
        <v>0</v>
      </c>
      <c r="O42" s="110">
        <v>0</v>
      </c>
      <c r="P42" s="106" t="s">
        <v>76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100</v>
      </c>
      <c r="D43" s="114"/>
      <c r="E43" s="115"/>
      <c r="F43" s="115"/>
      <c r="G43" s="115"/>
      <c r="H43" s="116"/>
      <c r="I43" s="211"/>
      <c r="J43" s="212"/>
      <c r="K43" s="213"/>
      <c r="L43" s="117"/>
      <c r="M43" s="117"/>
      <c r="N43" s="117"/>
      <c r="O43" s="117"/>
      <c r="P43" s="118" t="s">
        <v>76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8"/>
      <c r="J44" s="209"/>
      <c r="K44" s="210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101</v>
      </c>
      <c r="C45" s="74" t="s">
        <v>102</v>
      </c>
      <c r="D45" s="205" t="s">
        <v>76</v>
      </c>
      <c r="E45" s="206"/>
      <c r="F45" s="206"/>
      <c r="G45" s="206"/>
      <c r="H45" s="207"/>
      <c r="I45" s="208">
        <v>0</v>
      </c>
      <c r="J45" s="209"/>
      <c r="K45" s="210"/>
      <c r="L45" s="110">
        <v>0</v>
      </c>
      <c r="M45" s="110">
        <v>0</v>
      </c>
      <c r="N45" s="110">
        <v>0</v>
      </c>
      <c r="O45" s="110">
        <v>0</v>
      </c>
      <c r="P45" s="106" t="s">
        <v>76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102</v>
      </c>
      <c r="D46" s="114"/>
      <c r="E46" s="115"/>
      <c r="F46" s="115"/>
      <c r="G46" s="115"/>
      <c r="H46" s="116"/>
      <c r="I46" s="211"/>
      <c r="J46" s="212"/>
      <c r="K46" s="213"/>
      <c r="L46" s="117"/>
      <c r="M46" s="117"/>
      <c r="N46" s="117"/>
      <c r="O46" s="117"/>
      <c r="P46" s="118" t="s">
        <v>76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8"/>
      <c r="J47" s="209"/>
      <c r="K47" s="210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103</v>
      </c>
      <c r="C48" s="74" t="s">
        <v>104</v>
      </c>
      <c r="D48" s="205" t="s">
        <v>76</v>
      </c>
      <c r="E48" s="206"/>
      <c r="F48" s="206"/>
      <c r="G48" s="206"/>
      <c r="H48" s="207"/>
      <c r="I48" s="208">
        <v>0</v>
      </c>
      <c r="J48" s="209"/>
      <c r="K48" s="210"/>
      <c r="L48" s="110">
        <v>0</v>
      </c>
      <c r="M48" s="110">
        <v>0</v>
      </c>
      <c r="N48" s="110">
        <v>0</v>
      </c>
      <c r="O48" s="110">
        <v>0</v>
      </c>
      <c r="P48" s="106" t="s">
        <v>76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104</v>
      </c>
      <c r="D49" s="114"/>
      <c r="E49" s="115"/>
      <c r="F49" s="115"/>
      <c r="G49" s="115"/>
      <c r="H49" s="116"/>
      <c r="I49" s="211"/>
      <c r="J49" s="212"/>
      <c r="K49" s="213"/>
      <c r="L49" s="117"/>
      <c r="M49" s="117"/>
      <c r="N49" s="117"/>
      <c r="O49" s="117"/>
      <c r="P49" s="118" t="s">
        <v>76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8"/>
      <c r="J50" s="209"/>
      <c r="K50" s="210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105</v>
      </c>
      <c r="C51" s="74" t="s">
        <v>106</v>
      </c>
      <c r="D51" s="205" t="s">
        <v>76</v>
      </c>
      <c r="E51" s="206"/>
      <c r="F51" s="206"/>
      <c r="G51" s="206"/>
      <c r="H51" s="207"/>
      <c r="I51" s="222">
        <f>I52+I55</f>
        <v>0</v>
      </c>
      <c r="J51" s="223"/>
      <c r="K51" s="224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76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107</v>
      </c>
      <c r="C52" s="74" t="s">
        <v>108</v>
      </c>
      <c r="D52" s="205" t="s">
        <v>76</v>
      </c>
      <c r="E52" s="206"/>
      <c r="F52" s="206"/>
      <c r="G52" s="206"/>
      <c r="H52" s="207"/>
      <c r="I52" s="208">
        <v>0</v>
      </c>
      <c r="J52" s="209"/>
      <c r="K52" s="210"/>
      <c r="L52" s="110">
        <v>0</v>
      </c>
      <c r="M52" s="110">
        <v>0</v>
      </c>
      <c r="N52" s="110">
        <v>0</v>
      </c>
      <c r="O52" s="110">
        <v>0</v>
      </c>
      <c r="P52" s="106" t="s">
        <v>76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108</v>
      </c>
      <c r="D53" s="114"/>
      <c r="E53" s="115"/>
      <c r="F53" s="115"/>
      <c r="G53" s="115"/>
      <c r="H53" s="116"/>
      <c r="I53" s="211"/>
      <c r="J53" s="212"/>
      <c r="K53" s="213"/>
      <c r="L53" s="117"/>
      <c r="M53" s="117"/>
      <c r="N53" s="117"/>
      <c r="O53" s="117"/>
      <c r="P53" s="118" t="s">
        <v>76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8"/>
      <c r="J54" s="209"/>
      <c r="K54" s="210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109</v>
      </c>
      <c r="C55" s="74" t="s">
        <v>110</v>
      </c>
      <c r="D55" s="205" t="s">
        <v>76</v>
      </c>
      <c r="E55" s="206"/>
      <c r="F55" s="206"/>
      <c r="G55" s="206"/>
      <c r="H55" s="207"/>
      <c r="I55" s="208">
        <v>0</v>
      </c>
      <c r="J55" s="209"/>
      <c r="K55" s="210"/>
      <c r="L55" s="110">
        <v>0</v>
      </c>
      <c r="M55" s="105">
        <v>0</v>
      </c>
      <c r="N55" s="110">
        <v>0</v>
      </c>
      <c r="O55" s="110">
        <v>0</v>
      </c>
      <c r="P55" s="106" t="s">
        <v>76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110</v>
      </c>
      <c r="D56" s="114"/>
      <c r="E56" s="115"/>
      <c r="F56" s="115"/>
      <c r="G56" s="115"/>
      <c r="H56" s="116"/>
      <c r="I56" s="211"/>
      <c r="J56" s="212"/>
      <c r="K56" s="213"/>
      <c r="L56" s="117"/>
      <c r="M56" s="117"/>
      <c r="N56" s="117"/>
      <c r="O56" s="117"/>
      <c r="P56" s="118" t="s">
        <v>76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4"/>
      <c r="J57" s="215"/>
      <c r="K57" s="216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111</v>
      </c>
      <c r="S58" s="40"/>
      <c r="T58" s="134" t="s">
        <v>112</v>
      </c>
      <c r="U58" s="134"/>
      <c r="V58" s="48"/>
    </row>
    <row r="59" spans="2:22" ht="15" customHeight="1">
      <c r="B59" s="181" t="s">
        <v>50</v>
      </c>
      <c r="C59" s="200" t="s">
        <v>51</v>
      </c>
      <c r="D59" s="192" t="s">
        <v>52</v>
      </c>
      <c r="E59" s="219"/>
      <c r="F59" s="219"/>
      <c r="G59" s="219"/>
      <c r="H59" s="197"/>
      <c r="I59" s="192" t="s">
        <v>94</v>
      </c>
      <c r="J59" s="219"/>
      <c r="K59" s="197"/>
      <c r="L59" s="179" t="s">
        <v>54</v>
      </c>
      <c r="M59" s="180"/>
      <c r="N59" s="180"/>
      <c r="O59" s="181"/>
      <c r="P59" s="190" t="s">
        <v>55</v>
      </c>
      <c r="Q59" s="179" t="s">
        <v>56</v>
      </c>
      <c r="R59" s="180"/>
      <c r="S59" s="40"/>
      <c r="T59" s="135">
        <v>0</v>
      </c>
      <c r="U59" s="135"/>
      <c r="V59" s="48"/>
    </row>
    <row r="60" spans="2:22">
      <c r="B60" s="217"/>
      <c r="C60" s="201"/>
      <c r="D60" s="193"/>
      <c r="E60" s="220"/>
      <c r="F60" s="220"/>
      <c r="G60" s="220"/>
      <c r="H60" s="198"/>
      <c r="I60" s="193"/>
      <c r="J60" s="220"/>
      <c r="K60" s="198"/>
      <c r="L60" s="192" t="s">
        <v>58</v>
      </c>
      <c r="M60" s="195" t="s">
        <v>59</v>
      </c>
      <c r="N60" s="196"/>
      <c r="O60" s="197" t="s">
        <v>60</v>
      </c>
      <c r="P60" s="191"/>
      <c r="Q60" s="200" t="s">
        <v>61</v>
      </c>
      <c r="R60" s="192" t="s">
        <v>62</v>
      </c>
      <c r="S60" s="40"/>
      <c r="T60" s="135">
        <v>0</v>
      </c>
      <c r="U60" s="135"/>
      <c r="V60" s="48"/>
    </row>
    <row r="61" spans="2:22">
      <c r="B61" s="217"/>
      <c r="C61" s="201"/>
      <c r="D61" s="193"/>
      <c r="E61" s="220"/>
      <c r="F61" s="220"/>
      <c r="G61" s="220"/>
      <c r="H61" s="198"/>
      <c r="I61" s="193"/>
      <c r="J61" s="220"/>
      <c r="K61" s="198"/>
      <c r="L61" s="193"/>
      <c r="M61" s="200" t="s">
        <v>63</v>
      </c>
      <c r="N61" s="200" t="s">
        <v>64</v>
      </c>
      <c r="O61" s="198"/>
      <c r="P61" s="191"/>
      <c r="Q61" s="201"/>
      <c r="R61" s="202"/>
      <c r="S61" s="40"/>
      <c r="T61" s="135">
        <v>0</v>
      </c>
      <c r="U61" s="135"/>
      <c r="V61" s="48"/>
    </row>
    <row r="62" spans="2:22">
      <c r="B62" s="217"/>
      <c r="C62" s="201"/>
      <c r="D62" s="193"/>
      <c r="E62" s="220"/>
      <c r="F62" s="220"/>
      <c r="G62" s="220"/>
      <c r="H62" s="198"/>
      <c r="I62" s="193"/>
      <c r="J62" s="220"/>
      <c r="K62" s="198"/>
      <c r="L62" s="193"/>
      <c r="M62" s="201"/>
      <c r="N62" s="203"/>
      <c r="O62" s="198"/>
      <c r="P62" s="191"/>
      <c r="Q62" s="201"/>
      <c r="R62" s="202"/>
      <c r="S62" s="40"/>
      <c r="T62" s="135">
        <v>0</v>
      </c>
      <c r="U62" s="135"/>
      <c r="V62" s="48"/>
    </row>
    <row r="63" spans="2:22">
      <c r="B63" s="217"/>
      <c r="C63" s="218"/>
      <c r="D63" s="194"/>
      <c r="E63" s="221"/>
      <c r="F63" s="221"/>
      <c r="G63" s="221"/>
      <c r="H63" s="199"/>
      <c r="I63" s="194"/>
      <c r="J63" s="221"/>
      <c r="K63" s="199"/>
      <c r="L63" s="194"/>
      <c r="M63" s="201"/>
      <c r="N63" s="204"/>
      <c r="O63" s="199"/>
      <c r="P63" s="191"/>
      <c r="Q63" s="201"/>
      <c r="R63" s="202"/>
      <c r="S63" s="40"/>
      <c r="T63" s="135">
        <v>0</v>
      </c>
      <c r="U63" s="135"/>
      <c r="V63" s="48"/>
    </row>
    <row r="64" spans="2:22" ht="15.75" thickBot="1">
      <c r="B64" s="41" t="s">
        <v>65</v>
      </c>
      <c r="C64" s="46" t="s">
        <v>66</v>
      </c>
      <c r="D64" s="176" t="s">
        <v>26</v>
      </c>
      <c r="E64" s="177"/>
      <c r="F64" s="177"/>
      <c r="G64" s="177"/>
      <c r="H64" s="178"/>
      <c r="I64" s="179" t="s">
        <v>67</v>
      </c>
      <c r="J64" s="180"/>
      <c r="K64" s="181"/>
      <c r="L64" s="43" t="s">
        <v>7</v>
      </c>
      <c r="M64" s="46" t="s">
        <v>68</v>
      </c>
      <c r="N64" s="45" t="s">
        <v>69</v>
      </c>
      <c r="O64" s="46" t="s">
        <v>70</v>
      </c>
      <c r="P64" s="46" t="s">
        <v>71</v>
      </c>
      <c r="Q64" s="46" t="s">
        <v>72</v>
      </c>
      <c r="R64" s="45" t="s">
        <v>73</v>
      </c>
      <c r="S64" s="40"/>
      <c r="T64" s="135">
        <v>0</v>
      </c>
      <c r="U64" s="135"/>
      <c r="V64" s="48"/>
    </row>
    <row r="65" spans="2:22" ht="34.5">
      <c r="B65" s="136" t="s">
        <v>113</v>
      </c>
      <c r="C65" s="50" t="s">
        <v>114</v>
      </c>
      <c r="D65" s="182"/>
      <c r="E65" s="183"/>
      <c r="F65" s="183"/>
      <c r="G65" s="183"/>
      <c r="H65" s="184"/>
      <c r="I65" s="185">
        <v>0</v>
      </c>
      <c r="J65" s="185"/>
      <c r="K65" s="185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115</v>
      </c>
      <c r="C66" s="127" t="s">
        <v>116</v>
      </c>
      <c r="D66" s="186" t="s">
        <v>76</v>
      </c>
      <c r="E66" s="187"/>
      <c r="F66" s="187"/>
      <c r="G66" s="187"/>
      <c r="H66" s="188"/>
      <c r="I66" s="189">
        <f>I23+I30+I40</f>
        <v>6997850.4400000004</v>
      </c>
      <c r="J66" s="189"/>
      <c r="K66" s="189"/>
      <c r="L66" s="141">
        <f t="shared" ref="L66:R66" si="5">L23+L30+L40</f>
        <v>0</v>
      </c>
      <c r="M66" s="141">
        <f t="shared" si="5"/>
        <v>4121386.69</v>
      </c>
      <c r="N66" s="141">
        <f t="shared" si="5"/>
        <v>0</v>
      </c>
      <c r="O66" s="141">
        <f t="shared" si="5"/>
        <v>4121386.69</v>
      </c>
      <c r="P66" s="141">
        <f t="shared" si="5"/>
        <v>4106916.69</v>
      </c>
      <c r="Q66" s="141">
        <f t="shared" si="5"/>
        <v>14470</v>
      </c>
      <c r="R66" s="142">
        <f t="shared" si="5"/>
        <v>14470</v>
      </c>
      <c r="S66" s="48"/>
      <c r="T66" s="48"/>
      <c r="U66" s="48"/>
      <c r="V66" s="48"/>
    </row>
    <row r="68" spans="2:22" s="48" customFormat="1" ht="12.75" customHeight="1">
      <c r="B68" s="48" t="s">
        <v>117</v>
      </c>
      <c r="C68" s="143"/>
      <c r="D68" s="143"/>
      <c r="E68" s="143"/>
      <c r="F68" s="143"/>
      <c r="G68" s="143"/>
      <c r="H68" s="144"/>
      <c r="I68" s="172" t="s">
        <v>118</v>
      </c>
      <c r="J68" s="172"/>
      <c r="K68" s="172"/>
      <c r="L68" s="172"/>
      <c r="M68" s="175" t="s">
        <v>119</v>
      </c>
      <c r="N68" s="175"/>
      <c r="O68" s="145"/>
      <c r="P68" s="172" t="s">
        <v>120</v>
      </c>
      <c r="Q68" s="172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121</v>
      </c>
      <c r="I69" s="174" t="s">
        <v>122</v>
      </c>
      <c r="J69" s="174"/>
      <c r="K69" s="174"/>
      <c r="L69" s="174"/>
      <c r="M69" s="175" t="s">
        <v>123</v>
      </c>
      <c r="N69" s="175"/>
      <c r="O69" s="3" t="s">
        <v>121</v>
      </c>
      <c r="P69" s="171" t="s">
        <v>122</v>
      </c>
      <c r="Q69" s="171"/>
    </row>
    <row r="70" spans="2:22" s="48" customFormat="1" ht="12.75" customHeight="1"/>
    <row r="71" spans="2:22" s="48" customFormat="1" ht="30" customHeight="1">
      <c r="B71" s="48" t="s">
        <v>124</v>
      </c>
      <c r="C71" s="143"/>
      <c r="D71" s="143"/>
      <c r="E71" s="143"/>
      <c r="F71" s="143"/>
      <c r="G71" s="143"/>
      <c r="H71" s="144"/>
      <c r="I71" s="172" t="s">
        <v>145</v>
      </c>
      <c r="J71" s="172"/>
      <c r="K71" s="172"/>
      <c r="L71" s="172"/>
      <c r="M71" s="173" t="s">
        <v>125</v>
      </c>
      <c r="N71" s="173"/>
      <c r="O71" s="262" t="s">
        <v>144</v>
      </c>
      <c r="P71" s="172"/>
      <c r="Q71" s="172"/>
      <c r="R71" s="172"/>
    </row>
    <row r="72" spans="2:22" s="48" customFormat="1" ht="34.5" customHeight="1">
      <c r="B72" s="146" t="s">
        <v>126</v>
      </c>
      <c r="C72" s="143"/>
      <c r="D72" s="143"/>
      <c r="E72" s="143"/>
      <c r="F72" s="143"/>
      <c r="G72" s="143"/>
      <c r="H72" s="3" t="s">
        <v>121</v>
      </c>
      <c r="I72" s="174" t="s">
        <v>122</v>
      </c>
      <c r="J72" s="174"/>
      <c r="K72" s="174"/>
      <c r="L72" s="174"/>
      <c r="O72" s="171" t="s">
        <v>127</v>
      </c>
      <c r="P72" s="171"/>
      <c r="Q72" s="171"/>
      <c r="R72" s="171"/>
    </row>
    <row r="73" spans="2:22" s="48" customFormat="1" ht="12.75" customHeight="1">
      <c r="M73" s="175" t="s">
        <v>128</v>
      </c>
      <c r="N73" s="175"/>
      <c r="O73" s="147" t="s">
        <v>146</v>
      </c>
      <c r="P73" s="144"/>
      <c r="Q73" s="172" t="s">
        <v>147</v>
      </c>
      <c r="R73" s="172"/>
    </row>
    <row r="74" spans="2:22" s="48" customFormat="1" ht="12.75" customHeight="1">
      <c r="O74" s="3" t="s">
        <v>129</v>
      </c>
      <c r="P74" s="3" t="s">
        <v>121</v>
      </c>
      <c r="Q74" s="171" t="s">
        <v>122</v>
      </c>
      <c r="R74" s="171"/>
    </row>
    <row r="75" spans="2:22" s="48" customFormat="1" ht="12.75" customHeight="1">
      <c r="B75" s="48" t="s">
        <v>130</v>
      </c>
      <c r="C75" s="172" t="s">
        <v>148</v>
      </c>
      <c r="D75" s="172"/>
      <c r="E75" s="172"/>
      <c r="F75" s="172"/>
      <c r="G75" s="172"/>
      <c r="H75" s="172"/>
      <c r="I75" s="145"/>
      <c r="J75" s="145"/>
      <c r="K75" s="145"/>
      <c r="L75" s="172" t="s">
        <v>149</v>
      </c>
      <c r="M75" s="172"/>
      <c r="N75" s="263" t="s">
        <v>150</v>
      </c>
      <c r="O75" s="263"/>
    </row>
    <row r="76" spans="2:22" s="48" customFormat="1" ht="12.75" customHeight="1">
      <c r="C76" s="143"/>
      <c r="D76" s="143"/>
      <c r="E76" s="143"/>
      <c r="F76" s="143"/>
      <c r="G76" s="143"/>
      <c r="H76" s="148" t="s">
        <v>129</v>
      </c>
      <c r="I76" s="171" t="s">
        <v>121</v>
      </c>
      <c r="J76" s="171"/>
      <c r="K76" s="171"/>
      <c r="L76" s="171" t="s">
        <v>122</v>
      </c>
      <c r="M76" s="171"/>
      <c r="N76" s="171" t="s">
        <v>131</v>
      </c>
      <c r="O76" s="171"/>
    </row>
    <row r="77" spans="2:22" s="48" customFormat="1" ht="12.75" customHeight="1"/>
    <row r="78" spans="2:22" s="48" customFormat="1" ht="12.75" customHeight="1">
      <c r="B78" s="264" t="s">
        <v>151</v>
      </c>
      <c r="C78" s="264"/>
      <c r="D78" s="264"/>
      <c r="E78" s="264"/>
      <c r="F78" s="264"/>
      <c r="G78" s="264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1"/>
      <c r="D81" s="162"/>
      <c r="E81" s="162"/>
      <c r="F81" s="162"/>
      <c r="G81" s="162"/>
      <c r="H81" s="162"/>
      <c r="I81" s="162"/>
      <c r="J81" s="162"/>
      <c r="K81" s="163" t="s">
        <v>132</v>
      </c>
      <c r="L81" s="163"/>
      <c r="M81" s="163"/>
      <c r="N81" s="164"/>
    </row>
    <row r="82" spans="3:14" ht="3.75" hidden="1" customHeight="1" thickTop="1" thickBot="1">
      <c r="C82" s="165"/>
      <c r="D82" s="165"/>
      <c r="E82" s="165"/>
      <c r="F82" s="165"/>
      <c r="G82" s="165"/>
      <c r="H82" s="165"/>
      <c r="I82" s="165"/>
      <c r="J82" s="165"/>
      <c r="K82" s="166"/>
      <c r="L82" s="166"/>
      <c r="M82" s="166"/>
      <c r="N82" s="166"/>
    </row>
    <row r="83" spans="3:14" ht="13.5" hidden="1" customHeight="1" thickTop="1">
      <c r="C83" s="167" t="s">
        <v>133</v>
      </c>
      <c r="D83" s="168"/>
      <c r="E83" s="168"/>
      <c r="F83" s="168"/>
      <c r="G83" s="168"/>
      <c r="H83" s="168"/>
      <c r="I83" s="168"/>
      <c r="J83" s="168"/>
      <c r="K83" s="169"/>
      <c r="L83" s="169"/>
      <c r="M83" s="169"/>
      <c r="N83" s="170"/>
    </row>
    <row r="84" spans="3:14" ht="13.5" hidden="1" customHeight="1">
      <c r="C84" s="149" t="s">
        <v>134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135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136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137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138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139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140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141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'0503738'!TR_30200312267_2388460569</vt:lpstr>
      <vt:lpstr>'0503738'!TR_30200312267_2388460570</vt:lpstr>
      <vt:lpstr>'0503738'!TR_30200312267_2388460571</vt:lpstr>
      <vt:lpstr>'0503738'!TR_30200312267_2388460572</vt:lpstr>
      <vt:lpstr>'0503738'!TR_30200312267_2388460573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2024-03-19T09:02:16Z</cp:lastPrinted>
  <dcterms:created xsi:type="dcterms:W3CDTF">2024-03-11T12:58:58Z</dcterms:created>
  <dcterms:modified xsi:type="dcterms:W3CDTF">2024-03-19T14:59:01Z</dcterms:modified>
</cp:coreProperties>
</file>