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'0503723'!$I$289</definedName>
    <definedName name="ID_277869" localSheetId="0">'0503723'!$I$287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'0503723'!$D$296:$I$305</definedName>
    <definedName name="T_30200300711" localSheetId="0">'0503723'!$B$280:$L$284</definedName>
    <definedName name="TR_30200300701" localSheetId="0">'0503723'!$D$296:$I$305</definedName>
    <definedName name="TR_30200300711_2338003264" localSheetId="0">'0503723'!$B$280:$L$280</definedName>
    <definedName name="TR_30200300711_2338003265" localSheetId="0">'0503723'!$B$281:$L$281</definedName>
    <definedName name="TR_30200300711_2338003266" localSheetId="0">'0503723'!$B$282:$L$282</definedName>
    <definedName name="TR_30200300711_2338003267" localSheetId="0">'0503723'!$B$283:$L$283</definedName>
    <definedName name="TR_30200300711_2338003268" localSheetId="0">'0503723'!$B$284:$L$284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  <c r="J113"/>
</calcChain>
</file>

<file path=xl/sharedStrings.xml><?xml version="1.0" encoding="utf-8"?>
<sst xmlns="http://schemas.openxmlformats.org/spreadsheetml/2006/main" count="770" uniqueCount="633">
  <si>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</si>
  <si>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</si>
  <si>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</si>
  <si>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</si>
  <si>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</si>
  <si>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</si>
  <si>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</si>
  <si>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</si>
  <si>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</si>
  <si>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</si>
  <si>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</si>
  <si>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</si>
  <si>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</si>
  <si>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</si>
  <si>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</si>
  <si>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</si>
  <si>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</si>
  <si>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</si>
  <si>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</si>
  <si>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</si>
  <si>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</si>
  <si>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</si>
  <si>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по ОКПО </t>
  </si>
  <si>
    <t>22236192</t>
  </si>
  <si>
    <t>VRO</t>
  </si>
  <si>
    <t>ExecutorPhone</t>
  </si>
  <si>
    <t>Обособленное подразделение</t>
  </si>
  <si>
    <t>3128016320</t>
  </si>
  <si>
    <t>INN</t>
  </si>
  <si>
    <t>ExecutorPost</t>
  </si>
  <si>
    <t>Учредитель</t>
  </si>
  <si>
    <t>Администрация Старооскольского городского округа Белгородской области</t>
  </si>
  <si>
    <t xml:space="preserve">Глава по БК </t>
  </si>
  <si>
    <t>871</t>
  </si>
  <si>
    <t>5</t>
  </si>
  <si>
    <t>PRD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</si>
  <si>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</si>
  <si>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</si>
  <si>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</si>
  <si>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</si>
  <si>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</si>
  <si>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</si>
  <si>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</si>
  <si>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</si>
  <si>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</si>
  <si>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</si>
  <si>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</si>
  <si>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</si>
  <si>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</si>
  <si>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</si>
  <si>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</si>
  <si>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</si>
  <si>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</si>
  <si>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</si>
  <si>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</si>
  <si>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</si>
  <si>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</si>
  <si>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</si>
  <si>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</si>
  <si>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</si>
  <si>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</si>
  <si>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</si>
  <si>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</si>
  <si>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</si>
  <si>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</si>
  <si>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</si>
  <si>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</si>
  <si>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</si>
  <si>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</si>
  <si>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</si>
  <si>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</si>
  <si>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</si>
  <si>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</si>
  <si>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</si>
  <si>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</si>
  <si>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</si>
  <si>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</si>
  <si>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</si>
  <si>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</si>
  <si>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</si>
  <si>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</si>
  <si>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</si>
  <si>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</si>
  <si>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</si>
  <si>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</si>
  <si>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</si>
  <si>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</si>
  <si>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</si>
  <si>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</si>
  <si>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</si>
  <si>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</si>
  <si>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</si>
  <si>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</si>
  <si>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</si>
  <si>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</si>
  <si>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</si>
  <si>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</si>
  <si>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</si>
  <si>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</si>
  <si>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</si>
  <si>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</si>
  <si>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</si>
  <si>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</si>
  <si>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</si>
  <si>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</si>
  <si>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</si>
  <si>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</si>
  <si>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</si>
  <si>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</si>
  <si>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</si>
  <si>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</si>
  <si>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</si>
  <si>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</si>
  <si>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</si>
  <si>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</si>
  <si>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</si>
  <si>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</si>
  <si>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</si>
  <si>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</si>
  <si>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</si>
  <si>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</si>
  <si>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</si>
  <si>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</si>
  <si>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</si>
  <si>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</si>
  <si>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</si>
  <si>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</si>
  <si>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</si>
  <si>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</si>
  <si>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</si>
  <si>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</si>
  <si>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</si>
  <si>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</si>
  <si>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</si>
  <si>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</si>
  <si>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</si>
  <si>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</si>
  <si>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</si>
  <si>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</si>
  <si>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</si>
  <si>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</si>
  <si>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</si>
  <si>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</si>
  <si>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</si>
  <si>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</si>
  <si>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</si>
  <si>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</si>
  <si>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</si>
  <si>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</si>
  <si>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</si>
  <si>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</si>
  <si>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</si>
  <si>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</si>
  <si>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</si>
  <si>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</si>
  <si>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</si>
  <si>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</si>
  <si>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</si>
  <si>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</si>
  <si>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</si>
  <si>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</si>
  <si>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</si>
  <si>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</si>
  <si>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</si>
  <si>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</si>
  <si>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</si>
  <si>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</si>
  <si>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</si>
  <si>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</si>
  <si>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</si>
  <si>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</si>
  <si>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</si>
  <si>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</si>
  <si>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</si>
  <si>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</si>
  <si>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</si>
  <si>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</si>
  <si>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</si>
  <si>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</si>
  <si>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</si>
  <si>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</si>
  <si>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</si>
  <si>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</si>
  <si>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</si>
  <si>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</si>
  <si>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</si>
  <si>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</si>
  <si>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</si>
  <si>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</si>
  <si>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</si>
  <si>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</si>
  <si>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</si>
  <si>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</si>
  <si>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</si>
  <si>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</si>
  <si>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</si>
  <si>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</si>
  <si>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</si>
  <si>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</si>
  <si>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</si>
  <si>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</si>
  <si>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</si>
  <si>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</si>
  <si>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</si>
  <si>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</si>
  <si>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</si>
  <si>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</si>
  <si>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</si>
  <si>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</si>
  <si>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</si>
  <si>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</si>
  <si>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</si>
  <si>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</si>
  <si>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</si>
  <si>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</si>
  <si>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</si>
  <si>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</si>
  <si>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</si>
  <si>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</si>
  <si>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</si>
  <si>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</si>
  <si>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</si>
  <si>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</si>
  <si>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</si>
  <si>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</si>
  <si>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</si>
  <si>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</si>
  <si>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</si>
  <si>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</si>
  <si>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</si>
  <si>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</si>
  <si>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</si>
  <si>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</si>
  <si>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</si>
  <si>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</si>
  <si>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</si>
  <si>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</si>
  <si>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</si>
  <si>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</si>
  <si>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</si>
  <si>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</si>
  <si>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</si>
  <si>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</si>
  <si>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</si>
  <si>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</si>
  <si>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</si>
  <si>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</si>
  <si>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</si>
  <si>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</si>
  <si>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</si>
  <si>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</si>
  <si>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</si>
  <si>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</si>
  <si>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</si>
  <si>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</si>
  <si>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</si>
  <si>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</si>
  <si>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</si>
  <si>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</si>
  <si>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</si>
  <si>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</si>
  <si>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</si>
  <si>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</si>
  <si>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</si>
  <si>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</si>
  <si>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</si>
  <si>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</si>
  <si>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</si>
  <si>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</si>
  <si>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</si>
  <si>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</si>
  <si>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</si>
  <si>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</si>
  <si>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</si>
  <si>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</si>
  <si>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</si>
  <si>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</si>
  <si>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</si>
  <si>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</si>
  <si>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</si>
  <si>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</si>
  <si>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</si>
  <si>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</si>
  <si>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</si>
  <si>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</si>
  <si>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</si>
  <si>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</si>
  <si>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</si>
  <si>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</si>
  <si>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</si>
  <si>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</si>
  <si>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</si>
  <si>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</si>
  <si>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</si>
  <si>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</si>
  <si>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</si>
  <si>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</si>
  <si>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</si>
  <si>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</si>
  <si>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</si>
  <si>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</si>
  <si>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</si>
  <si>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</si>
  <si>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</si>
  <si>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</si>
  <si>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</si>
  <si>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</si>
  <si>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</si>
  <si>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</si>
  <si>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</si>
  <si>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</si>
  <si>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</si>
  <si>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</si>
  <si>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</si>
  <si>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</si>
  <si>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</si>
  <si>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</si>
  <si>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</si>
  <si>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</si>
  <si>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</si>
  <si>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</si>
  <si>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</si>
  <si>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</si>
  <si>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</si>
  <si>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</si>
  <si>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</si>
  <si>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</si>
  <si>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</si>
  <si>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</si>
  <si>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</si>
  <si>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</si>
  <si>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</si>
  <si>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</si>
  <si>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</si>
  <si>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</si>
  <si>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</si>
  <si>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</si>
  <si>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</si>
  <si>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</si>
  <si>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</si>
  <si>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</si>
  <si>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</si>
  <si>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</si>
  <si>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</si>
  <si>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</si>
  <si>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</si>
  <si>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</si>
  <si>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</si>
  <si>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</si>
  <si>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</si>
  <si>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</si>
  <si>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</si>
  <si>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</si>
  <si>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</si>
  <si>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</si>
  <si>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</si>
  <si>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</si>
  <si>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</si>
  <si>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</si>
  <si>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</si>
  <si>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</si>
  <si>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</si>
  <si>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</si>
  <si>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</si>
  <si>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</si>
  <si>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</si>
  <si>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</si>
  <si>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</si>
  <si>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</si>
  <si>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</si>
  <si>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</si>
  <si>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</si>
  <si>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</si>
  <si>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</si>
  <si>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</si>
  <si>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</si>
  <si>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</si>
  <si>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</si>
  <si>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</si>
  <si>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</si>
  <si>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</si>
  <si>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</si>
  <si>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</si>
  <si>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</si>
  <si>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</si>
  <si>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</si>
  <si>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</si>
  <si>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</si>
  <si>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</si>
  <si>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</si>
  <si>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</si>
  <si>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</si>
  <si>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</si>
  <si>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</si>
  <si>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</si>
  <si>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</si>
  <si>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</si>
  <si>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</si>
  <si>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</si>
  <si>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</si>
  <si>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</si>
  <si>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</si>
  <si>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</si>
  <si>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</si>
  <si>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</si>
  <si>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</si>
  <si>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</si>
  <si>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</si>
  <si>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</si>
  <si>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</si>
  <si>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</si>
  <si>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</si>
  <si>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</si>
  <si>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</si>
  <si>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</si>
  <si>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</si>
  <si>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</si>
  <si>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</si>
  <si>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</si>
  <si>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</si>
  <si>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</si>
  <si>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</si>
  <si>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</si>
  <si>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</si>
  <si>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</si>
  <si>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</si>
  <si>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</si>
  <si>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</si>
  <si>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</si>
  <si>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</si>
  <si>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</si>
  <si>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</si>
  <si>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</si>
  <si>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</si>
  <si>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</si>
  <si>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</si>
  <si>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</si>
  <si>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</si>
  <si>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</si>
  <si>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</si>
  <si>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</si>
  <si>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</si>
  <si>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</si>
  <si>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</si>
  <si>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</si>
  <si>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</si>
  <si>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</si>
  <si>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</si>
  <si>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</si>
  <si>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</si>
  <si>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</si>
  <si>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</si>
  <si>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</si>
  <si>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</si>
  <si>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</si>
  <si>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</si>
  <si>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</si>
  <si>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</si>
  <si>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</si>
  <si>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</si>
  <si>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</si>
  <si>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</si>
  <si>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</si>
  <si>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</si>
  <si>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</si>
  <si>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</si>
  <si>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</si>
  <si>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</si>
  <si>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</si>
  <si>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</si>
  <si>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</si>
  <si>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</si>
  <si>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</si>
  <si>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</si>
  <si>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</si>
  <si>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</si>
  <si>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</si>
  <si>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</si>
  <si>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</si>
  <si>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</si>
  <si>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</si>
  <si>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</si>
  <si>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</si>
  <si>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</si>
  <si>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</si>
  <si>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</si>
  <si>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</si>
  <si>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</si>
  <si>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</si>
  <si>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</si>
  <si>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</si>
  <si>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</si>
  <si>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</si>
  <si>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</si>
  <si>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</si>
  <si>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</si>
  <si>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</si>
  <si>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</si>
  <si>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</si>
  <si>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</si>
  <si>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</si>
  <si>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</si>
  <si>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</si>
  <si>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</si>
  <si>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</si>
  <si>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</si>
  <si>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</si>
  <si>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</si>
  <si>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</si>
  <si>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</si>
  <si>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</si>
  <si>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</si>
  <si>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</si>
  <si>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</si>
  <si>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</si>
  <si>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</si>
  <si>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</si>
  <si>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</si>
  <si>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</si>
  <si>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</si>
  <si>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</si>
  <si>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</si>
  <si>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</si>
  <si>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</si>
  <si>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</si>
  <si>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</si>
  <si>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</si>
  <si>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</si>
  <si>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</si>
  <si>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</si>
  <si>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</si>
  <si>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</si>
  <si>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</si>
  <si>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</si>
  <si>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</si>
  <si>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</si>
  <si>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</si>
  <si>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</si>
  <si>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</si>
  <si>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</si>
  <si>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</si>
  <si>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</si>
  <si>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</si>
  <si>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</si>
  <si>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</si>
  <si>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</si>
  <si>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</si>
  <si>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</si>
  <si>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</si>
  <si>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</si>
  <si>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</si>
  <si>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</si>
  <si>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</si>
  <si>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</si>
  <si>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</si>
  <si>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</si>
  <si>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</si>
  <si>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</si>
  <si>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</si>
  <si>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</si>
  <si>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</si>
  <si>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</si>
  <si>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</si>
  <si>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</si>
  <si>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</si>
  <si>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</si>
  <si>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</si>
  <si>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</si>
  <si>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</si>
  <si>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</si>
  <si>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</si>
  <si>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</si>
  <si>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</si>
  <si>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</si>
  <si>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</si>
  <si>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</si>
  <si>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</si>
  <si>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</si>
  <si>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</si>
  <si>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</si>
  <si>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</si>
  <si>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</si>
  <si>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</si>
  <si>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</si>
  <si>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</si>
  <si>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</si>
  <si>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</si>
  <si>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</si>
  <si>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</si>
  <si>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</si>
  <si>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</si>
  <si>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</si>
  <si>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</si>
  <si>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</si>
  <si>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</si>
  <si>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</si>
  <si>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</si>
  <si>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</si>
  <si>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</si>
  <si>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</si>
  <si>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</si>
  <si>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</si>
  <si>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</si>
  <si>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</si>
  <si>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</si>
  <si>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</si>
  <si>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</si>
  <si>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работы, услуги</t>
  </si>
  <si>
    <t>Безвозмездные перечисления (передачи) текущего характера сектора государственного управления</t>
  </si>
  <si>
    <t>613</t>
  </si>
  <si>
    <t>0703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</si>
  <si>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</si>
  <si>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</si>
  <si>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</si>
  <si>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</si>
  <si>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Куропаткина А.Н.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</si>
  <si>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</si>
  <si>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</si>
  <si>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</si>
  <si>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</si>
  <si>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</si>
  <si>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</si>
  <si>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</si>
  <si>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</si>
  <si>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</si>
  <si>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</si>
  <si>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</si>
  <si>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</si>
  <si>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</si>
  <si>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</si>
  <si>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___  г.</t>
  </si>
  <si>
    <t>МБУ ДПО «Старооскольский центр развития образования»</t>
  </si>
  <si>
    <t>Старооскольский городской округ Белгородской области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</si>
</sst>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293</xdr:row>
      <xdr:rowOff>47625</xdr:rowOff>
    </xdr:from>
    <xdr:to>
      <xdr:col>5</xdr:col>
      <xdr:colOff>819150</xdr:colOff>
      <xdr:row>293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42175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6"/>
  <sheetViews>
    <sheetView tabSelected="1" zoomScaleNormal="100" workbookViewId="0">
      <selection activeCell="H14" sqref="H1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631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632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31</v>
      </c>
      <c r="N8" s="6" t="s">
        <v>36</v>
      </c>
      <c r="P8" s="16" t="s">
        <v>31</v>
      </c>
    </row>
    <row r="9" spans="2:16" ht="22.5" customHeight="1">
      <c r="B9" s="252" t="s">
        <v>37</v>
      </c>
      <c r="C9" s="252"/>
      <c r="D9" s="253" t="s">
        <v>38</v>
      </c>
      <c r="E9" s="253"/>
      <c r="F9" s="253"/>
      <c r="G9" s="253"/>
      <c r="H9" s="253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 t="s">
        <v>38</v>
      </c>
    </row>
    <row r="10" spans="2:16">
      <c r="B10" s="247" t="s">
        <v>45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7" t="s">
        <v>49</v>
      </c>
      <c r="C11" s="247"/>
      <c r="D11" s="17"/>
      <c r="E11" s="17"/>
      <c r="F11" s="249"/>
      <c r="G11" s="249"/>
      <c r="H11" s="249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54</v>
      </c>
      <c r="C13" s="251"/>
      <c r="D13" s="251"/>
      <c r="E13" s="251"/>
      <c r="F13" s="251"/>
      <c r="G13" s="251"/>
      <c r="H13" s="251"/>
      <c r="I13" s="251"/>
      <c r="J13" s="2"/>
      <c r="L13" s="4" t="s">
        <v>55</v>
      </c>
    </row>
    <row r="14" spans="2:16" ht="33.75">
      <c r="B14" s="245" t="s">
        <v>56</v>
      </c>
      <c r="C14" s="245"/>
      <c r="D14" s="245"/>
      <c r="E14" s="245"/>
      <c r="F14" s="246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60444357.890000001</v>
      </c>
      <c r="J16" s="28">
        <f>J17+J74+J104</f>
        <v>81678580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60444357.890000001</v>
      </c>
      <c r="J17" s="32">
        <f>J19+J32+J44+J51+J59+J66</f>
        <v>81678580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68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72</v>
      </c>
      <c r="C21" s="219"/>
      <c r="D21" s="219"/>
      <c r="E21" s="219"/>
      <c r="F21" s="220"/>
      <c r="G21" s="37" t="s">
        <v>73</v>
      </c>
      <c r="H21" s="38" t="s">
        <v>74</v>
      </c>
      <c r="I21" s="45"/>
      <c r="J21" s="46"/>
      <c r="K21" s="19"/>
    </row>
    <row r="22" spans="2:11" ht="15" customHeight="1">
      <c r="B22" s="215" t="s">
        <v>75</v>
      </c>
      <c r="C22" s="215"/>
      <c r="D22" s="215"/>
      <c r="E22" s="215"/>
      <c r="F22" s="216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5" t="s">
        <v>78</v>
      </c>
      <c r="C23" s="215"/>
      <c r="D23" s="215"/>
      <c r="E23" s="215"/>
      <c r="F23" s="216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5" t="s">
        <v>81</v>
      </c>
      <c r="C24" s="215"/>
      <c r="D24" s="215"/>
      <c r="E24" s="215"/>
      <c r="F24" s="216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5" t="s">
        <v>84</v>
      </c>
      <c r="C25" s="215"/>
      <c r="D25" s="215"/>
      <c r="E25" s="215"/>
      <c r="F25" s="216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5" t="s">
        <v>87</v>
      </c>
      <c r="C26" s="215"/>
      <c r="D26" s="215"/>
      <c r="E26" s="215"/>
      <c r="F26" s="216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5" t="s">
        <v>90</v>
      </c>
      <c r="C27" s="215"/>
      <c r="D27" s="215"/>
      <c r="E27" s="215"/>
      <c r="F27" s="216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5" t="s">
        <v>93</v>
      </c>
      <c r="C28" s="215"/>
      <c r="D28" s="215"/>
      <c r="E28" s="215"/>
      <c r="F28" s="216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5" t="s">
        <v>96</v>
      </c>
      <c r="C29" s="215"/>
      <c r="D29" s="215"/>
      <c r="E29" s="215"/>
      <c r="F29" s="216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5" t="s">
        <v>99</v>
      </c>
      <c r="C30" s="215"/>
      <c r="D30" s="215"/>
      <c r="E30" s="215"/>
      <c r="F30" s="216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5" t="s">
        <v>102</v>
      </c>
      <c r="C31" s="215"/>
      <c r="D31" s="215"/>
      <c r="E31" s="215"/>
      <c r="F31" s="216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68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108</v>
      </c>
      <c r="C34" s="219"/>
      <c r="D34" s="219"/>
      <c r="E34" s="219"/>
      <c r="F34" s="220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5" t="s">
        <v>111</v>
      </c>
      <c r="C35" s="215"/>
      <c r="D35" s="215"/>
      <c r="E35" s="215"/>
      <c r="F35" s="216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114</v>
      </c>
      <c r="C39" s="215"/>
      <c r="D39" s="215"/>
      <c r="E39" s="215"/>
      <c r="F39" s="216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5" t="s">
        <v>117</v>
      </c>
      <c r="C40" s="215"/>
      <c r="D40" s="215"/>
      <c r="E40" s="215"/>
      <c r="F40" s="216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5" t="s">
        <v>120</v>
      </c>
      <c r="C41" s="215"/>
      <c r="D41" s="215"/>
      <c r="E41" s="215"/>
      <c r="F41" s="216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5" t="s">
        <v>123</v>
      </c>
      <c r="C42" s="215"/>
      <c r="D42" s="215"/>
      <c r="E42" s="215"/>
      <c r="F42" s="216"/>
      <c r="G42" s="37" t="s">
        <v>124</v>
      </c>
      <c r="H42" s="38" t="s">
        <v>125</v>
      </c>
      <c r="I42" s="45"/>
      <c r="J42" s="48"/>
      <c r="K42" s="19"/>
    </row>
    <row r="43" spans="2:11" ht="15" customHeight="1">
      <c r="B43" s="215" t="s">
        <v>126</v>
      </c>
      <c r="C43" s="215"/>
      <c r="D43" s="215"/>
      <c r="E43" s="215"/>
      <c r="F43" s="216"/>
      <c r="G43" s="37" t="s">
        <v>127</v>
      </c>
      <c r="H43" s="38" t="s">
        <v>128</v>
      </c>
      <c r="I43" s="45"/>
      <c r="J43" s="48"/>
      <c r="K43" s="19"/>
    </row>
    <row r="44" spans="2:11" ht="15" customHeight="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68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132</v>
      </c>
      <c r="C46" s="219"/>
      <c r="D46" s="219"/>
      <c r="E46" s="219"/>
      <c r="F46" s="220"/>
      <c r="G46" s="37" t="s">
        <v>133</v>
      </c>
      <c r="H46" s="38" t="s">
        <v>134</v>
      </c>
      <c r="I46" s="45"/>
      <c r="J46" s="46"/>
      <c r="K46" s="70"/>
    </row>
    <row r="47" spans="2:11" ht="15" customHeight="1">
      <c r="B47" s="215" t="s">
        <v>135</v>
      </c>
      <c r="C47" s="215"/>
      <c r="D47" s="215"/>
      <c r="E47" s="215"/>
      <c r="F47" s="216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5" t="s">
        <v>138</v>
      </c>
      <c r="C48" s="215"/>
      <c r="D48" s="215"/>
      <c r="E48" s="215"/>
      <c r="F48" s="216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5" t="s">
        <v>141</v>
      </c>
      <c r="C49" s="215"/>
      <c r="D49" s="215"/>
      <c r="E49" s="215"/>
      <c r="F49" s="216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5" t="s">
        <v>144</v>
      </c>
      <c r="C50" s="215"/>
      <c r="D50" s="215"/>
      <c r="E50" s="215"/>
      <c r="F50" s="216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60444357.890000001</v>
      </c>
      <c r="J51" s="40">
        <f>J53+J54+J55+J56+J57+J58</f>
        <v>81678580</v>
      </c>
      <c r="K51" s="19"/>
    </row>
    <row r="52" spans="2:11">
      <c r="B52" s="217" t="s">
        <v>68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150</v>
      </c>
      <c r="C53" s="219"/>
      <c r="D53" s="219"/>
      <c r="E53" s="219"/>
      <c r="F53" s="220"/>
      <c r="G53" s="71" t="s">
        <v>151</v>
      </c>
      <c r="H53" s="72" t="s">
        <v>152</v>
      </c>
      <c r="I53" s="73">
        <v>60444357.890000001</v>
      </c>
      <c r="J53" s="46">
        <v>81678580</v>
      </c>
      <c r="K53" s="19"/>
    </row>
    <row r="54" spans="2:11" ht="15" customHeight="1">
      <c r="B54" s="215" t="s">
        <v>153</v>
      </c>
      <c r="C54" s="215"/>
      <c r="D54" s="215"/>
      <c r="E54" s="215"/>
      <c r="F54" s="216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5" t="s">
        <v>156</v>
      </c>
      <c r="C55" s="215"/>
      <c r="D55" s="215"/>
      <c r="E55" s="215"/>
      <c r="F55" s="216"/>
      <c r="G55" s="29" t="s">
        <v>157</v>
      </c>
      <c r="H55" s="30" t="s">
        <v>158</v>
      </c>
      <c r="I55" s="47"/>
      <c r="J55" s="46"/>
      <c r="K55" s="19"/>
    </row>
    <row r="56" spans="2:11" ht="23.25" customHeight="1">
      <c r="B56" s="215" t="s">
        <v>159</v>
      </c>
      <c r="C56" s="215"/>
      <c r="D56" s="215"/>
      <c r="E56" s="215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6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5" t="s">
        <v>165</v>
      </c>
      <c r="C58" s="215"/>
      <c r="D58" s="215"/>
      <c r="E58" s="215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68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171</v>
      </c>
      <c r="C61" s="219"/>
      <c r="D61" s="219"/>
      <c r="E61" s="219"/>
      <c r="F61" s="220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6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5" t="s">
        <v>177</v>
      </c>
      <c r="C63" s="215"/>
      <c r="D63" s="215"/>
      <c r="E63" s="215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6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5" t="s">
        <v>183</v>
      </c>
      <c r="C65" s="215"/>
      <c r="D65" s="215"/>
      <c r="E65" s="215"/>
      <c r="F65" s="216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68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188</v>
      </c>
      <c r="C68" s="219"/>
      <c r="D68" s="219"/>
      <c r="E68" s="219"/>
      <c r="F68" s="220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5" t="s">
        <v>191</v>
      </c>
      <c r="C69" s="215"/>
      <c r="D69" s="215"/>
      <c r="E69" s="215"/>
      <c r="F69" s="216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195</v>
      </c>
      <c r="C73" s="215"/>
      <c r="D73" s="215"/>
      <c r="E73" s="215"/>
      <c r="F73" s="216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5" t="s">
        <v>198</v>
      </c>
      <c r="C74" s="205"/>
      <c r="D74" s="205"/>
      <c r="E74" s="205"/>
      <c r="F74" s="206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203</v>
      </c>
      <c r="C78" s="219"/>
      <c r="D78" s="219"/>
      <c r="E78" s="219"/>
      <c r="F78" s="220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5" t="s">
        <v>206</v>
      </c>
      <c r="C79" s="215"/>
      <c r="D79" s="215"/>
      <c r="E79" s="215"/>
      <c r="F79" s="216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5" t="s">
        <v>209</v>
      </c>
      <c r="C80" s="215"/>
      <c r="D80" s="215"/>
      <c r="E80" s="215"/>
      <c r="F80" s="216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5" t="s">
        <v>212</v>
      </c>
      <c r="C81" s="215"/>
      <c r="D81" s="215"/>
      <c r="E81" s="215"/>
      <c r="F81" s="216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/>
      <c r="J88" s="82"/>
      <c r="K88" s="19"/>
    </row>
    <row r="89" spans="2:11" ht="15" customHeight="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1" t="s">
        <v>238</v>
      </c>
      <c r="C91" s="211"/>
      <c r="D91" s="211"/>
      <c r="E91" s="211"/>
      <c r="F91" s="212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68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241</v>
      </c>
      <c r="C93" s="219"/>
      <c r="D93" s="219"/>
      <c r="E93" s="219"/>
      <c r="F93" s="220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5" t="s">
        <v>244</v>
      </c>
      <c r="C94" s="215"/>
      <c r="D94" s="215"/>
      <c r="E94" s="215"/>
      <c r="F94" s="216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60444357.890000001</v>
      </c>
      <c r="J113" s="28">
        <f>J114+J197+J226</f>
        <v>81678580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60273908.490000002</v>
      </c>
      <c r="J114" s="32">
        <f>J116+J122+J132+J133+J149+J155+J163+J166+J174+J188</f>
        <v>81606600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276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290</v>
      </c>
      <c r="C118" s="219"/>
      <c r="D118" s="219"/>
      <c r="E118" s="219"/>
      <c r="F118" s="220"/>
      <c r="G118" s="71" t="s">
        <v>291</v>
      </c>
      <c r="H118" s="72" t="s">
        <v>292</v>
      </c>
      <c r="I118" s="73"/>
      <c r="J118" s="95"/>
      <c r="K118" s="19"/>
    </row>
    <row r="119" spans="2:11" ht="15" customHeight="1">
      <c r="B119" s="215" t="s">
        <v>293</v>
      </c>
      <c r="C119" s="215"/>
      <c r="D119" s="215"/>
      <c r="E119" s="215"/>
      <c r="F119" s="216"/>
      <c r="G119" s="29" t="s">
        <v>294</v>
      </c>
      <c r="H119" s="30" t="s">
        <v>295</v>
      </c>
      <c r="I119" s="47"/>
      <c r="J119" s="81"/>
      <c r="K119" s="19"/>
    </row>
    <row r="120" spans="2:11" ht="15" customHeight="1">
      <c r="B120" s="215" t="s">
        <v>296</v>
      </c>
      <c r="C120" s="215"/>
      <c r="D120" s="215"/>
      <c r="E120" s="215"/>
      <c r="F120" s="216"/>
      <c r="G120" s="29" t="s">
        <v>297</v>
      </c>
      <c r="H120" s="30" t="s">
        <v>298</v>
      </c>
      <c r="I120" s="47"/>
      <c r="J120" s="81"/>
      <c r="K120" s="19"/>
    </row>
    <row r="121" spans="2:11" ht="15" customHeight="1">
      <c r="B121" s="215" t="s">
        <v>299</v>
      </c>
      <c r="C121" s="215"/>
      <c r="D121" s="215"/>
      <c r="E121" s="215"/>
      <c r="F121" s="216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23000</v>
      </c>
      <c r="J122" s="40">
        <f>SUM(J124:J131)</f>
        <v>0</v>
      </c>
      <c r="K122" s="19"/>
    </row>
    <row r="123" spans="2:11">
      <c r="B123" s="217" t="s">
        <v>276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305</v>
      </c>
      <c r="C124" s="219"/>
      <c r="D124" s="219"/>
      <c r="E124" s="219"/>
      <c r="F124" s="220"/>
      <c r="G124" s="71" t="s">
        <v>306</v>
      </c>
      <c r="H124" s="72" t="s">
        <v>307</v>
      </c>
      <c r="I124" s="73"/>
      <c r="J124" s="95"/>
      <c r="K124" s="19"/>
    </row>
    <row r="125" spans="2:11" ht="15" customHeight="1">
      <c r="B125" s="215" t="s">
        <v>308</v>
      </c>
      <c r="C125" s="215"/>
      <c r="D125" s="215"/>
      <c r="E125" s="215"/>
      <c r="F125" s="216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5" t="s">
        <v>311</v>
      </c>
      <c r="C126" s="215"/>
      <c r="D126" s="215"/>
      <c r="E126" s="215"/>
      <c r="F126" s="216"/>
      <c r="G126" s="29" t="s">
        <v>312</v>
      </c>
      <c r="H126" s="30" t="s">
        <v>313</v>
      </c>
      <c r="I126" s="47"/>
      <c r="J126" s="81"/>
      <c r="K126" s="19"/>
    </row>
    <row r="127" spans="2:11" ht="23.25" customHeight="1">
      <c r="B127" s="215" t="s">
        <v>314</v>
      </c>
      <c r="C127" s="215"/>
      <c r="D127" s="215"/>
      <c r="E127" s="215"/>
      <c r="F127" s="216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5" t="s">
        <v>317</v>
      </c>
      <c r="C128" s="215"/>
      <c r="D128" s="215"/>
      <c r="E128" s="215"/>
      <c r="F128" s="216"/>
      <c r="G128" s="29" t="s">
        <v>318</v>
      </c>
      <c r="H128" s="30" t="s">
        <v>319</v>
      </c>
      <c r="I128" s="47"/>
      <c r="J128" s="81"/>
      <c r="K128" s="19"/>
    </row>
    <row r="129" spans="2:11" ht="15" customHeight="1">
      <c r="B129" s="215" t="s">
        <v>320</v>
      </c>
      <c r="C129" s="215"/>
      <c r="D129" s="215"/>
      <c r="E129" s="215"/>
      <c r="F129" s="216"/>
      <c r="G129" s="29" t="s">
        <v>321</v>
      </c>
      <c r="H129" s="30" t="s">
        <v>322</v>
      </c>
      <c r="I129" s="47">
        <v>23000</v>
      </c>
      <c r="J129" s="81"/>
      <c r="K129" s="19"/>
    </row>
    <row r="130" spans="2:11" ht="15" customHeight="1">
      <c r="B130" s="215" t="s">
        <v>323</v>
      </c>
      <c r="C130" s="215"/>
      <c r="D130" s="215"/>
      <c r="E130" s="215"/>
      <c r="F130" s="216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5" t="s">
        <v>326</v>
      </c>
      <c r="C131" s="215"/>
      <c r="D131" s="215"/>
      <c r="E131" s="215"/>
      <c r="F131" s="216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60175778.490000002</v>
      </c>
      <c r="J133" s="40">
        <f>SUM(J135:J141,J145,J146,J147,J148)</f>
        <v>81586600</v>
      </c>
      <c r="K133" s="19"/>
    </row>
    <row r="134" spans="2:11">
      <c r="B134" s="217" t="s">
        <v>335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336</v>
      </c>
      <c r="C135" s="219"/>
      <c r="D135" s="219"/>
      <c r="E135" s="219"/>
      <c r="F135" s="220"/>
      <c r="G135" s="37" t="s">
        <v>337</v>
      </c>
      <c r="H135" s="38" t="s">
        <v>338</v>
      </c>
      <c r="I135" s="83">
        <v>60175778.490000002</v>
      </c>
      <c r="J135" s="82">
        <v>81586600</v>
      </c>
      <c r="K135" s="19"/>
    </row>
    <row r="136" spans="2:11" ht="23.25" customHeight="1">
      <c r="B136" s="215" t="s">
        <v>339</v>
      </c>
      <c r="C136" s="215"/>
      <c r="D136" s="215"/>
      <c r="E136" s="215"/>
      <c r="F136" s="216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5" t="s">
        <v>342</v>
      </c>
      <c r="C137" s="215"/>
      <c r="D137" s="215"/>
      <c r="E137" s="215"/>
      <c r="F137" s="216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5" t="s">
        <v>345</v>
      </c>
      <c r="C138" s="215"/>
      <c r="D138" s="215"/>
      <c r="E138" s="215"/>
      <c r="F138" s="216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5" t="s">
        <v>348</v>
      </c>
      <c r="C139" s="215"/>
      <c r="D139" s="215"/>
      <c r="E139" s="215"/>
      <c r="F139" s="216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5" t="s">
        <v>351</v>
      </c>
      <c r="C140" s="215"/>
      <c r="D140" s="215"/>
      <c r="E140" s="215"/>
      <c r="F140" s="216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5" t="s">
        <v>354</v>
      </c>
      <c r="C141" s="215"/>
      <c r="D141" s="215"/>
      <c r="E141" s="215"/>
      <c r="F141" s="216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358</v>
      </c>
      <c r="C145" s="215"/>
      <c r="D145" s="215"/>
      <c r="E145" s="215"/>
      <c r="F145" s="216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5" t="s">
        <v>361</v>
      </c>
      <c r="C146" s="215"/>
      <c r="D146" s="215"/>
      <c r="E146" s="215"/>
      <c r="F146" s="216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5" t="s">
        <v>364</v>
      </c>
      <c r="C147" s="215"/>
      <c r="D147" s="215"/>
      <c r="E147" s="215"/>
      <c r="F147" s="216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5" t="s">
        <v>367</v>
      </c>
      <c r="C148" s="215"/>
      <c r="D148" s="215"/>
      <c r="E148" s="215"/>
      <c r="F148" s="216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1" t="s">
        <v>370</v>
      </c>
      <c r="C149" s="211"/>
      <c r="D149" s="211"/>
      <c r="E149" s="211"/>
      <c r="F149" s="212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276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373</v>
      </c>
      <c r="C151" s="219"/>
      <c r="D151" s="219"/>
      <c r="E151" s="219"/>
      <c r="F151" s="220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5" t="s">
        <v>376</v>
      </c>
      <c r="C152" s="215"/>
      <c r="D152" s="215"/>
      <c r="E152" s="215"/>
      <c r="F152" s="216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5" t="s">
        <v>382</v>
      </c>
      <c r="C154" s="215"/>
      <c r="D154" s="215"/>
      <c r="E154" s="215"/>
      <c r="F154" s="216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276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388</v>
      </c>
      <c r="C157" s="219"/>
      <c r="D157" s="219"/>
      <c r="E157" s="219"/>
      <c r="F157" s="220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5" t="s">
        <v>391</v>
      </c>
      <c r="C158" s="215"/>
      <c r="D158" s="215"/>
      <c r="E158" s="215"/>
      <c r="F158" s="216"/>
      <c r="G158" s="29" t="s">
        <v>392</v>
      </c>
      <c r="H158" s="30" t="s">
        <v>393</v>
      </c>
      <c r="I158" s="47"/>
      <c r="J158" s="84"/>
      <c r="K158" s="19"/>
    </row>
    <row r="159" spans="2:11" ht="23.25" customHeight="1">
      <c r="B159" s="215" t="s">
        <v>394</v>
      </c>
      <c r="C159" s="215"/>
      <c r="D159" s="215"/>
      <c r="E159" s="215"/>
      <c r="F159" s="216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5" t="s">
        <v>397</v>
      </c>
      <c r="C160" s="215"/>
      <c r="D160" s="215"/>
      <c r="E160" s="215"/>
      <c r="F160" s="216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5" t="s">
        <v>400</v>
      </c>
      <c r="C161" s="215"/>
      <c r="D161" s="215"/>
      <c r="E161" s="215"/>
      <c r="F161" s="216"/>
      <c r="G161" s="29" t="s">
        <v>401</v>
      </c>
      <c r="H161" s="30" t="s">
        <v>402</v>
      </c>
      <c r="I161" s="47"/>
      <c r="J161" s="84"/>
      <c r="K161" s="19"/>
    </row>
    <row r="162" spans="2:11" ht="15" customHeight="1">
      <c r="B162" s="215" t="s">
        <v>403</v>
      </c>
      <c r="C162" s="215"/>
      <c r="D162" s="215"/>
      <c r="E162" s="215"/>
      <c r="F162" s="216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276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409</v>
      </c>
      <c r="C165" s="219"/>
      <c r="D165" s="219"/>
      <c r="E165" s="219"/>
      <c r="F165" s="220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68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415</v>
      </c>
      <c r="C168" s="219"/>
      <c r="D168" s="219"/>
      <c r="E168" s="219"/>
      <c r="F168" s="220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5" t="s">
        <v>418</v>
      </c>
      <c r="C169" s="215"/>
      <c r="D169" s="215"/>
      <c r="E169" s="215"/>
      <c r="F169" s="216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5" t="s">
        <v>421</v>
      </c>
      <c r="C170" s="215"/>
      <c r="D170" s="215"/>
      <c r="E170" s="215"/>
      <c r="F170" s="216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5" t="s">
        <v>424</v>
      </c>
      <c r="C171" s="215"/>
      <c r="D171" s="215"/>
      <c r="E171" s="215"/>
      <c r="F171" s="216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5" t="s">
        <v>427</v>
      </c>
      <c r="C172" s="215"/>
      <c r="D172" s="215"/>
      <c r="E172" s="215"/>
      <c r="F172" s="216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5" t="s">
        <v>430</v>
      </c>
      <c r="C173" s="215"/>
      <c r="D173" s="215"/>
      <c r="E173" s="215"/>
      <c r="F173" s="216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68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437</v>
      </c>
      <c r="C179" s="219"/>
      <c r="D179" s="219"/>
      <c r="E179" s="219"/>
      <c r="F179" s="220"/>
      <c r="G179" s="37" t="s">
        <v>438</v>
      </c>
      <c r="H179" s="38" t="s">
        <v>439</v>
      </c>
      <c r="I179" s="45"/>
      <c r="J179" s="82"/>
      <c r="K179" s="19"/>
    </row>
    <row r="180" spans="2:11" ht="23.45" customHeight="1">
      <c r="B180" s="215" t="s">
        <v>440</v>
      </c>
      <c r="C180" s="215"/>
      <c r="D180" s="215"/>
      <c r="E180" s="215"/>
      <c r="F180" s="216"/>
      <c r="G180" s="29" t="s">
        <v>441</v>
      </c>
      <c r="H180" s="30" t="s">
        <v>442</v>
      </c>
      <c r="I180" s="96"/>
      <c r="J180" s="82"/>
      <c r="K180" s="19"/>
    </row>
    <row r="181" spans="2:11" ht="23.45" customHeight="1">
      <c r="B181" s="215" t="s">
        <v>443</v>
      </c>
      <c r="C181" s="215"/>
      <c r="D181" s="215"/>
      <c r="E181" s="215"/>
      <c r="F181" s="216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5" t="s">
        <v>446</v>
      </c>
      <c r="C182" s="215"/>
      <c r="D182" s="215"/>
      <c r="E182" s="215"/>
      <c r="F182" s="216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5" t="s">
        <v>449</v>
      </c>
      <c r="C183" s="215"/>
      <c r="D183" s="215"/>
      <c r="E183" s="215"/>
      <c r="F183" s="216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5" t="s">
        <v>452</v>
      </c>
      <c r="C184" s="215"/>
      <c r="D184" s="215"/>
      <c r="E184" s="215"/>
      <c r="F184" s="216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5" t="s">
        <v>455</v>
      </c>
      <c r="C185" s="215"/>
      <c r="D185" s="215"/>
      <c r="E185" s="215"/>
      <c r="F185" s="216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5" t="s">
        <v>458</v>
      </c>
      <c r="C186" s="215"/>
      <c r="D186" s="215"/>
      <c r="E186" s="215"/>
      <c r="F186" s="216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5" t="s">
        <v>461</v>
      </c>
      <c r="C187" s="215"/>
      <c r="D187" s="215"/>
      <c r="E187" s="215"/>
      <c r="F187" s="216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75130</v>
      </c>
      <c r="J188" s="40">
        <f>SUM(J190:J196)</f>
        <v>20000</v>
      </c>
      <c r="K188" s="19"/>
    </row>
    <row r="189" spans="2:11" ht="12.6" customHeight="1">
      <c r="B189" s="217" t="s">
        <v>68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214</v>
      </c>
      <c r="C190" s="219"/>
      <c r="D190" s="219"/>
      <c r="E190" s="219"/>
      <c r="F190" s="220"/>
      <c r="G190" s="37" t="s">
        <v>467</v>
      </c>
      <c r="H190" s="38" t="s">
        <v>468</v>
      </c>
      <c r="I190" s="83"/>
      <c r="J190" s="82"/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/>
      <c r="J193" s="82"/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>
        <v>31150</v>
      </c>
      <c r="J195" s="82">
        <v>0</v>
      </c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>
        <v>43980</v>
      </c>
      <c r="J196" s="82">
        <v>20000</v>
      </c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170449.4</v>
      </c>
      <c r="J197" s="32">
        <f>J199+J210</f>
        <v>71980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170449.4</v>
      </c>
      <c r="J199" s="80">
        <f>J201+J202+J203+J204+J208+J209</f>
        <v>71980</v>
      </c>
      <c r="K199" s="19"/>
    </row>
    <row r="200" spans="2:11" ht="12.6" customHeight="1">
      <c r="B200" s="217" t="s">
        <v>68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203</v>
      </c>
      <c r="C201" s="219"/>
      <c r="D201" s="219"/>
      <c r="E201" s="219"/>
      <c r="F201" s="220"/>
      <c r="G201" s="71" t="s">
        <v>487</v>
      </c>
      <c r="H201" s="72" t="s">
        <v>488</v>
      </c>
      <c r="I201" s="73">
        <v>170449.4</v>
      </c>
      <c r="J201" s="95">
        <v>71980</v>
      </c>
      <c r="K201" s="19"/>
    </row>
    <row r="202" spans="2:11" ht="15" customHeight="1">
      <c r="B202" s="215" t="s">
        <v>206</v>
      </c>
      <c r="C202" s="215"/>
      <c r="D202" s="215"/>
      <c r="E202" s="215"/>
      <c r="F202" s="216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5" t="s">
        <v>209</v>
      </c>
      <c r="C203" s="215"/>
      <c r="D203" s="215"/>
      <c r="E203" s="215"/>
      <c r="F203" s="216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5" t="s">
        <v>212</v>
      </c>
      <c r="C204" s="215"/>
      <c r="D204" s="215"/>
      <c r="E204" s="215"/>
      <c r="F204" s="216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5" t="s">
        <v>499</v>
      </c>
      <c r="C208" s="215"/>
      <c r="D208" s="215"/>
      <c r="E208" s="215"/>
      <c r="F208" s="216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/>
      <c r="J209" s="82"/>
      <c r="K209" s="19"/>
    </row>
    <row r="210" spans="2:11" ht="15" customHeight="1">
      <c r="B210" s="211" t="s">
        <v>505</v>
      </c>
      <c r="C210" s="211"/>
      <c r="D210" s="211"/>
      <c r="E210" s="211"/>
      <c r="F210" s="212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68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241</v>
      </c>
      <c r="C212" s="219"/>
      <c r="D212" s="219"/>
      <c r="E212" s="219"/>
      <c r="F212" s="220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5" t="s">
        <v>244</v>
      </c>
      <c r="C213" s="215"/>
      <c r="D213" s="215"/>
      <c r="E213" s="215"/>
      <c r="F213" s="216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7" t="s">
        <v>276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541</v>
      </c>
      <c r="C230" s="219"/>
      <c r="D230" s="219"/>
      <c r="E230" s="219"/>
      <c r="F230" s="220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7" t="s">
        <v>276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68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551</v>
      </c>
      <c r="C242" s="219"/>
      <c r="D242" s="219"/>
      <c r="E242" s="219"/>
      <c r="F242" s="220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5" t="s">
        <v>555</v>
      </c>
      <c r="C243" s="215"/>
      <c r="D243" s="215"/>
      <c r="E243" s="215"/>
      <c r="F243" s="216"/>
      <c r="G243" s="37" t="s">
        <v>556</v>
      </c>
      <c r="H243" s="121" t="s">
        <v>557</v>
      </c>
      <c r="I243" s="45"/>
      <c r="J243" s="75"/>
      <c r="K243" s="19"/>
    </row>
    <row r="244" spans="2:19" ht="15" customHeight="1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68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560</v>
      </c>
      <c r="C246" s="219"/>
      <c r="D246" s="219"/>
      <c r="E246" s="219"/>
      <c r="F246" s="220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5" t="s">
        <v>562</v>
      </c>
      <c r="C247" s="215"/>
      <c r="D247" s="215"/>
      <c r="E247" s="215"/>
      <c r="F247" s="216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68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566</v>
      </c>
      <c r="C250" s="219"/>
      <c r="D250" s="219"/>
      <c r="E250" s="219"/>
      <c r="F250" s="220"/>
      <c r="G250" s="37" t="s">
        <v>567</v>
      </c>
      <c r="H250" s="121" t="s">
        <v>554</v>
      </c>
      <c r="I250" s="45"/>
      <c r="J250" s="75"/>
      <c r="K250" s="19"/>
    </row>
    <row r="251" spans="2:19" ht="15" customHeight="1">
      <c r="B251" s="215" t="s">
        <v>568</v>
      </c>
      <c r="C251" s="215"/>
      <c r="D251" s="215"/>
      <c r="E251" s="215"/>
      <c r="F251" s="216"/>
      <c r="G251" s="29" t="s">
        <v>569</v>
      </c>
      <c r="H251" s="122" t="s">
        <v>557</v>
      </c>
      <c r="I251" s="47"/>
      <c r="J251" s="81"/>
      <c r="K251" s="19"/>
    </row>
    <row r="252" spans="2:19" ht="15" customHeight="1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68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572</v>
      </c>
      <c r="C254" s="219"/>
      <c r="D254" s="219"/>
      <c r="E254" s="219"/>
      <c r="F254" s="220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5" t="s">
        <v>574</v>
      </c>
      <c r="C255" s="215"/>
      <c r="D255" s="215"/>
      <c r="E255" s="215"/>
      <c r="F255" s="216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68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572</v>
      </c>
      <c r="C258" s="219"/>
      <c r="D258" s="219"/>
      <c r="E258" s="219"/>
      <c r="F258" s="220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5" t="s">
        <v>574</v>
      </c>
      <c r="C259" s="215"/>
      <c r="D259" s="215"/>
      <c r="E259" s="215"/>
      <c r="F259" s="216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68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582</v>
      </c>
      <c r="C262" s="219"/>
      <c r="D262" s="219"/>
      <c r="E262" s="219"/>
      <c r="F262" s="220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5" t="s">
        <v>587</v>
      </c>
      <c r="C267" s="215"/>
      <c r="D267" s="215"/>
      <c r="E267" s="215"/>
      <c r="F267" s="216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5" t="s">
        <v>589</v>
      </c>
      <c r="C268" s="215"/>
      <c r="D268" s="215"/>
      <c r="E268" s="215"/>
      <c r="F268" s="216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-60649707.369999997</v>
      </c>
      <c r="J271" s="75">
        <v>-81678580</v>
      </c>
      <c r="K271" s="19"/>
    </row>
    <row r="272" spans="2:19" ht="15" customHeight="1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60649707.369999997</v>
      </c>
      <c r="J272" s="81">
        <v>81678580</v>
      </c>
      <c r="K272" s="19"/>
    </row>
    <row r="273" spans="2:12" ht="15.75" customHeight="1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SUM(J280:J285)</f>
        <v>60444357.890000001</v>
      </c>
      <c r="K279" s="137"/>
      <c r="L279" s="137"/>
    </row>
    <row r="280" spans="2:12" ht="15" customHeight="1">
      <c r="B280" s="179" t="s">
        <v>607</v>
      </c>
      <c r="C280" s="180"/>
      <c r="D280" s="140" t="s">
        <v>605</v>
      </c>
      <c r="E280" s="141" t="s">
        <v>322</v>
      </c>
      <c r="F280" s="141" t="s">
        <v>347</v>
      </c>
      <c r="G280" s="181" t="s">
        <v>157</v>
      </c>
      <c r="H280" s="181"/>
      <c r="I280" s="142"/>
      <c r="J280" s="143">
        <v>23000</v>
      </c>
      <c r="K280" s="137"/>
      <c r="L280" s="137"/>
    </row>
    <row r="281" spans="2:12" ht="34.5" customHeight="1">
      <c r="B281" s="179" t="s">
        <v>608</v>
      </c>
      <c r="C281" s="180"/>
      <c r="D281" s="140" t="s">
        <v>605</v>
      </c>
      <c r="E281" s="141" t="s">
        <v>338</v>
      </c>
      <c r="F281" s="141" t="s">
        <v>609</v>
      </c>
      <c r="G281" s="181" t="s">
        <v>610</v>
      </c>
      <c r="H281" s="181"/>
      <c r="I281" s="142"/>
      <c r="J281" s="143">
        <v>60175778.490000002</v>
      </c>
      <c r="K281" s="137"/>
      <c r="L281" s="137"/>
    </row>
    <row r="282" spans="2:12" ht="23.25" customHeight="1">
      <c r="B282" s="179" t="s">
        <v>611</v>
      </c>
      <c r="C282" s="180"/>
      <c r="D282" s="140" t="s">
        <v>605</v>
      </c>
      <c r="E282" s="141" t="s">
        <v>488</v>
      </c>
      <c r="F282" s="141" t="s">
        <v>347</v>
      </c>
      <c r="G282" s="181" t="s">
        <v>157</v>
      </c>
      <c r="H282" s="181"/>
      <c r="I282" s="142"/>
      <c r="J282" s="143">
        <v>170449.4</v>
      </c>
      <c r="K282" s="137"/>
      <c r="L282" s="137"/>
    </row>
    <row r="283" spans="2:12" ht="23.25" customHeight="1">
      <c r="B283" s="179" t="s">
        <v>612</v>
      </c>
      <c r="C283" s="180"/>
      <c r="D283" s="140" t="s">
        <v>605</v>
      </c>
      <c r="E283" s="141" t="s">
        <v>479</v>
      </c>
      <c r="F283" s="141" t="s">
        <v>347</v>
      </c>
      <c r="G283" s="181" t="s">
        <v>157</v>
      </c>
      <c r="H283" s="181"/>
      <c r="I283" s="142"/>
      <c r="J283" s="143">
        <v>31150</v>
      </c>
      <c r="K283" s="137"/>
      <c r="L283" s="137"/>
    </row>
    <row r="284" spans="2:12" ht="34.5" customHeight="1">
      <c r="B284" s="179" t="s">
        <v>613</v>
      </c>
      <c r="C284" s="180"/>
      <c r="D284" s="140" t="s">
        <v>605</v>
      </c>
      <c r="E284" s="141" t="s">
        <v>482</v>
      </c>
      <c r="F284" s="141" t="s">
        <v>347</v>
      </c>
      <c r="G284" s="181" t="s">
        <v>157</v>
      </c>
      <c r="H284" s="181"/>
      <c r="I284" s="142"/>
      <c r="J284" s="143">
        <v>43980</v>
      </c>
      <c r="K284" s="137"/>
      <c r="L284" s="137"/>
    </row>
    <row r="285" spans="2:12" ht="0.75" customHeight="1" thickBot="1">
      <c r="B285" s="182"/>
      <c r="C285" s="183"/>
      <c r="D285" s="144"/>
      <c r="E285" s="145"/>
      <c r="F285" s="145"/>
      <c r="G285" s="184"/>
      <c r="H285" s="184"/>
      <c r="I285" s="146"/>
      <c r="J285" s="147"/>
      <c r="K285" s="19"/>
      <c r="L285" s="19"/>
    </row>
    <row r="286" spans="2:12">
      <c r="B286" s="148"/>
      <c r="C286" s="148"/>
      <c r="D286" s="148"/>
      <c r="E286" s="148"/>
      <c r="F286" s="10"/>
      <c r="G286" s="10"/>
      <c r="H286" s="10"/>
      <c r="I286" s="148"/>
      <c r="J286" s="148"/>
      <c r="K286" s="149"/>
      <c r="L286" s="19"/>
    </row>
    <row r="287" spans="2:12" ht="15" customHeight="1">
      <c r="B287" s="170" t="s">
        <v>614</v>
      </c>
      <c r="C287" s="170"/>
      <c r="D287" s="150"/>
      <c r="G287" s="178"/>
      <c r="H287" s="178"/>
      <c r="I287" s="177" t="s">
        <v>615</v>
      </c>
      <c r="J287" s="177"/>
      <c r="K287" s="149"/>
      <c r="L287" s="19"/>
    </row>
    <row r="288" spans="2:12">
      <c r="B288" s="150"/>
      <c r="C288" s="150"/>
      <c r="D288" s="150"/>
      <c r="E288" s="168" t="s">
        <v>616</v>
      </c>
      <c r="F288" s="168"/>
      <c r="G288" s="10"/>
      <c r="H288" s="10"/>
      <c r="I288" s="169" t="s">
        <v>617</v>
      </c>
      <c r="J288" s="169"/>
      <c r="K288" s="149"/>
      <c r="L288" s="19"/>
    </row>
    <row r="289" spans="2:12" ht="24.75" customHeight="1">
      <c r="B289" s="170" t="s">
        <v>618</v>
      </c>
      <c r="C289" s="170"/>
      <c r="D289" s="170"/>
      <c r="G289" s="178"/>
      <c r="H289" s="178"/>
      <c r="I289" s="177" t="s">
        <v>629</v>
      </c>
      <c r="J289" s="177"/>
      <c r="K289" s="149"/>
      <c r="L289" s="19"/>
    </row>
    <row r="290" spans="2:12">
      <c r="B290" s="150"/>
      <c r="C290" s="150"/>
      <c r="D290" s="150"/>
      <c r="E290" s="168" t="s">
        <v>616</v>
      </c>
      <c r="F290" s="168"/>
      <c r="G290" s="10"/>
      <c r="H290" s="10"/>
      <c r="I290" s="169" t="s">
        <v>617</v>
      </c>
      <c r="J290" s="169"/>
      <c r="K290" s="149"/>
      <c r="L290" s="19"/>
    </row>
    <row r="291" spans="2:12" ht="23.25" customHeight="1">
      <c r="B291" s="259" t="s">
        <v>630</v>
      </c>
      <c r="C291" s="259"/>
      <c r="D291" s="259"/>
      <c r="E291" s="151"/>
      <c r="F291" s="151"/>
      <c r="G291" s="151"/>
      <c r="H291" s="151"/>
      <c r="I291" s="148"/>
      <c r="J291" s="148"/>
      <c r="K291" s="149"/>
      <c r="L291" s="19"/>
    </row>
    <row r="292" spans="2:12" ht="15.75" customHeight="1">
      <c r="B292" s="151"/>
      <c r="C292" s="151"/>
      <c r="D292" s="151"/>
      <c r="E292" s="151"/>
      <c r="F292" s="151"/>
      <c r="G292" s="151"/>
      <c r="H292" s="151"/>
      <c r="I292" s="148"/>
      <c r="J292" s="148"/>
      <c r="K292" s="149"/>
      <c r="L292" s="19"/>
    </row>
    <row r="293" spans="2:12" hidden="1">
      <c r="E293" s="10"/>
      <c r="F293" s="10"/>
      <c r="G293" s="10"/>
      <c r="H293" s="10"/>
      <c r="I293" s="10"/>
      <c r="J293" s="10"/>
      <c r="K293" s="19"/>
    </row>
    <row r="294" spans="2:12" ht="48" hidden="1" customHeight="1" thickTop="1" thickBot="1">
      <c r="B294" s="19"/>
      <c r="C294" s="19"/>
      <c r="D294" s="171"/>
      <c r="E294" s="172"/>
      <c r="F294" s="172"/>
      <c r="G294" s="173" t="s">
        <v>619</v>
      </c>
      <c r="H294" s="173"/>
      <c r="I294" s="174"/>
      <c r="J294" s="19"/>
      <c r="K294" s="19"/>
    </row>
    <row r="295" spans="2:12" ht="3.75" hidden="1" customHeight="1" thickTop="1" thickBot="1">
      <c r="B295" s="19"/>
      <c r="C295" s="19"/>
      <c r="D295" s="175"/>
      <c r="E295" s="175"/>
      <c r="F295" s="175"/>
      <c r="G295" s="176"/>
      <c r="H295" s="176"/>
      <c r="I295" s="176"/>
      <c r="J295" s="19"/>
      <c r="K295" s="19"/>
    </row>
    <row r="296" spans="2:12" ht="15.75" hidden="1" thickTop="1">
      <c r="D296" s="164" t="s">
        <v>620</v>
      </c>
      <c r="E296" s="165"/>
      <c r="F296" s="165"/>
      <c r="G296" s="166"/>
      <c r="H296" s="166"/>
      <c r="I296" s="167"/>
    </row>
    <row r="297" spans="2:12" hidden="1">
      <c r="D297" s="154" t="s">
        <v>621</v>
      </c>
      <c r="E297" s="155"/>
      <c r="F297" s="155"/>
      <c r="G297" s="156"/>
      <c r="H297" s="156"/>
      <c r="I297" s="157"/>
    </row>
    <row r="298" spans="2:12" hidden="1">
      <c r="D298" s="154" t="s">
        <v>622</v>
      </c>
      <c r="E298" s="155"/>
      <c r="F298" s="155"/>
      <c r="G298" s="158"/>
      <c r="H298" s="158"/>
      <c r="I298" s="159"/>
    </row>
    <row r="299" spans="2:12" hidden="1">
      <c r="D299" s="154" t="s">
        <v>623</v>
      </c>
      <c r="E299" s="155"/>
      <c r="F299" s="155"/>
      <c r="G299" s="158"/>
      <c r="H299" s="158"/>
      <c r="I299" s="159"/>
    </row>
    <row r="300" spans="2:12" hidden="1">
      <c r="D300" s="154" t="s">
        <v>624</v>
      </c>
      <c r="E300" s="155"/>
      <c r="F300" s="155"/>
      <c r="G300" s="158"/>
      <c r="H300" s="158"/>
      <c r="I300" s="159"/>
    </row>
    <row r="301" spans="2:12" hidden="1">
      <c r="D301" s="154" t="s">
        <v>625</v>
      </c>
      <c r="E301" s="155"/>
      <c r="F301" s="155"/>
      <c r="G301" s="156"/>
      <c r="H301" s="156"/>
      <c r="I301" s="157"/>
    </row>
    <row r="302" spans="2:12" hidden="1">
      <c r="D302" s="154" t="s">
        <v>626</v>
      </c>
      <c r="E302" s="155"/>
      <c r="F302" s="155"/>
      <c r="G302" s="156"/>
      <c r="H302" s="156"/>
      <c r="I302" s="157"/>
    </row>
    <row r="303" spans="2:12" hidden="1">
      <c r="D303" s="154" t="s">
        <v>627</v>
      </c>
      <c r="E303" s="155"/>
      <c r="F303" s="155"/>
      <c r="G303" s="158"/>
      <c r="H303" s="158"/>
      <c r="I303" s="159"/>
    </row>
    <row r="304" spans="2:12" ht="15.75" hidden="1" thickBot="1">
      <c r="D304" s="160" t="s">
        <v>628</v>
      </c>
      <c r="E304" s="161"/>
      <c r="F304" s="161"/>
      <c r="G304" s="162"/>
      <c r="H304" s="162"/>
      <c r="I304" s="163"/>
    </row>
    <row r="305" spans="4:9" ht="3.75" hidden="1" customHeight="1" thickTop="1">
      <c r="D305" s="152"/>
      <c r="E305" s="152"/>
      <c r="F305" s="152"/>
      <c r="G305" s="153"/>
      <c r="H305" s="153"/>
      <c r="I305" s="153"/>
    </row>
    <row r="306" spans="4:9" hidden="1"/>
  </sheetData>
  <mergeCells count="334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I287:J287"/>
    <mergeCell ref="E288:F288"/>
    <mergeCell ref="I288:J288"/>
    <mergeCell ref="B289:D289"/>
    <mergeCell ref="G289:H289"/>
    <mergeCell ref="I289:J289"/>
    <mergeCell ref="B284:C284"/>
    <mergeCell ref="G284:H284"/>
    <mergeCell ref="B285:C285"/>
    <mergeCell ref="G285:H285"/>
    <mergeCell ref="B287:C287"/>
    <mergeCell ref="G287:H287"/>
    <mergeCell ref="D296:F296"/>
    <mergeCell ref="G296:I296"/>
    <mergeCell ref="D297:F297"/>
    <mergeCell ref="G297:I297"/>
    <mergeCell ref="D298:F298"/>
    <mergeCell ref="G298:I298"/>
    <mergeCell ref="E290:F290"/>
    <mergeCell ref="I290:J290"/>
    <mergeCell ref="B291:D291"/>
    <mergeCell ref="D294:F294"/>
    <mergeCell ref="G294:I294"/>
    <mergeCell ref="D295:F295"/>
    <mergeCell ref="G295:I295"/>
    <mergeCell ref="D305:F305"/>
    <mergeCell ref="G305:I30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59055118110236227" bottom="0.27559055118110237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1199</vt:i4>
      </vt:variant>
    </vt:vector>
  </HeadingPairs>
  <TitlesOfParts>
    <vt:vector size="120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'0503723'!TR_30200300711_2338003264</vt:lpstr>
      <vt:lpstr>'0503723'!TR_30200300711_2338003265</vt:lpstr>
      <vt:lpstr>'0503723'!TR_30200300711_2338003266</vt:lpstr>
      <vt:lpstr>'0503723'!TR_30200300711_2338003267</vt:lpstr>
      <vt:lpstr>'0503723'!TR_30200300711_2338003268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2024-03-19T08:23:18Z</cp:lastPrinted>
  <dcterms:created xsi:type="dcterms:W3CDTF">2024-03-11T12:53:08Z</dcterms:created>
  <dcterms:modified xsi:type="dcterms:W3CDTF">2024-03-19T08:23:20Z</dcterms:modified>
</cp:coreProperties>
</file>